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mc:AlternateContent xmlns:mc="http://schemas.openxmlformats.org/markup-compatibility/2006">
    <mc:Choice Requires="x15">
      <x15ac:absPath xmlns:x15ac="http://schemas.microsoft.com/office/spreadsheetml/2010/11/ac" url="C:\Users\kkeen\OneDrive - The Global Fund\Downloads\"/>
    </mc:Choice>
  </mc:AlternateContent>
  <xr:revisionPtr revIDLastSave="0" documentId="10_ncr:100000_{3B0004B0-BE52-489C-9905-D768281D02AA}" xr6:coauthVersionLast="31" xr6:coauthVersionMax="31" xr10:uidLastSave="{00000000-0000-0000-0000-000000000000}"/>
  <workbookProtection workbookPassword="A0D2" lockStructure="1"/>
  <bookViews>
    <workbookView xWindow="0" yWindow="0" windowWidth="28800" windowHeight="12225" firstSheet="1" activeTab="1" xr2:uid="{00000000-000D-0000-FFFF-FFFF00000000}"/>
  </bookViews>
  <sheets>
    <sheet name="Guidelines" sheetId="6" state="hidden" r:id="rId1"/>
    <sheet name="MF tracker" sheetId="1" r:id="rId2"/>
    <sheet name="Component" sheetId="2" state="hidden" r:id="rId3"/>
    <sheet name="Countries" sheetId="3" state="hidden" r:id="rId4"/>
    <sheet name="Country_MF" sheetId="4" state="hidden" r:id="rId5"/>
    <sheet name="MF" sheetId="5" state="hidden" r:id="rId6"/>
  </sheets>
  <definedNames>
    <definedName name="_xlnm._FilterDatabase" localSheetId="1" hidden="1">'MF tracker'!$B$4:$J$81</definedName>
    <definedName name="ExternalData_1" localSheetId="2" hidden="1">Component!$A$1:$C$11</definedName>
    <definedName name="ExternalData_1" localSheetId="3" hidden="1">Countries!$A$1:$M$129</definedName>
    <definedName name="ExternalData_1" localSheetId="4" hidden="1">Country_MF!$A$1:$AD$78</definedName>
    <definedName name="ExternalData_1" localSheetId="5" hidden="1">MF!$A$1:$AY$91</definedName>
    <definedName name="_xlnm.Print_Area" localSheetId="1">'MF tracker'!$A$1:$J$90</definedName>
    <definedName name="_xlnm.Print_Titles" localSheetId="1">'MF tracker'!$4:$4</definedName>
  </definedNames>
  <calcPr calcId="179017"/>
  <pivotCaches>
    <pivotCache cacheId="1"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 i="5" l="1"/>
  <c r="BA3" i="5"/>
  <c r="BB3" i="5"/>
  <c r="AZ4" i="5"/>
  <c r="BA4" i="5"/>
  <c r="BB4" i="5"/>
  <c r="AZ5" i="5"/>
  <c r="BA5" i="5"/>
  <c r="BB5" i="5"/>
  <c r="AZ6" i="5"/>
  <c r="BA6" i="5"/>
  <c r="BB6" i="5"/>
  <c r="AZ7" i="5"/>
  <c r="BA7" i="5"/>
  <c r="BB7" i="5"/>
  <c r="AZ8" i="5"/>
  <c r="BA8" i="5"/>
  <c r="BB8" i="5"/>
  <c r="AZ9" i="5"/>
  <c r="BA9" i="5"/>
  <c r="BB9" i="5"/>
  <c r="AZ10" i="5"/>
  <c r="BA10" i="5"/>
  <c r="BB10" i="5"/>
  <c r="AZ11" i="5"/>
  <c r="BA11" i="5"/>
  <c r="BB11" i="5"/>
  <c r="AZ12" i="5"/>
  <c r="BA12" i="5"/>
  <c r="BB12" i="5"/>
  <c r="AZ13" i="5"/>
  <c r="BA13" i="5"/>
  <c r="BB13" i="5"/>
  <c r="AZ14" i="5"/>
  <c r="BA14" i="5"/>
  <c r="BB14" i="5"/>
  <c r="AZ15" i="5"/>
  <c r="BA15" i="5"/>
  <c r="BB15" i="5"/>
  <c r="AZ16" i="5"/>
  <c r="BA16" i="5"/>
  <c r="BB16" i="5"/>
  <c r="AZ17" i="5"/>
  <c r="BA17" i="5"/>
  <c r="BB17" i="5"/>
  <c r="AZ18" i="5"/>
  <c r="BA18" i="5"/>
  <c r="BB18" i="5"/>
  <c r="AZ19" i="5"/>
  <c r="BA19" i="5"/>
  <c r="BB19" i="5"/>
  <c r="AZ20" i="5"/>
  <c r="BA20" i="5"/>
  <c r="BB20" i="5"/>
  <c r="AZ21" i="5"/>
  <c r="BA21" i="5"/>
  <c r="BB21" i="5"/>
  <c r="AZ22" i="5"/>
  <c r="BA22" i="5"/>
  <c r="BB22" i="5"/>
  <c r="AZ23" i="5"/>
  <c r="BA23" i="5"/>
  <c r="BB23" i="5"/>
  <c r="AZ24" i="5"/>
  <c r="BA24" i="5"/>
  <c r="BB24" i="5"/>
  <c r="AZ25" i="5"/>
  <c r="BA25" i="5"/>
  <c r="BB25" i="5"/>
  <c r="AZ26" i="5"/>
  <c r="BA26" i="5"/>
  <c r="BB26" i="5"/>
  <c r="AZ27" i="5"/>
  <c r="BA27" i="5"/>
  <c r="BB27" i="5"/>
  <c r="AZ28" i="5"/>
  <c r="BA28" i="5"/>
  <c r="BB28" i="5"/>
  <c r="AZ29" i="5"/>
  <c r="BA29" i="5"/>
  <c r="BB29" i="5"/>
  <c r="AZ30" i="5"/>
  <c r="BA30" i="5"/>
  <c r="BB30" i="5"/>
  <c r="AZ31" i="5"/>
  <c r="BA31" i="5"/>
  <c r="BB31" i="5"/>
  <c r="AZ32" i="5"/>
  <c r="BA32" i="5"/>
  <c r="BB32" i="5"/>
  <c r="AZ33" i="5"/>
  <c r="BA33" i="5"/>
  <c r="BB33" i="5"/>
  <c r="AZ34" i="5"/>
  <c r="BA34" i="5"/>
  <c r="BB34" i="5"/>
  <c r="AZ35" i="5"/>
  <c r="BA35" i="5"/>
  <c r="BB35" i="5"/>
  <c r="AZ36" i="5"/>
  <c r="BA36" i="5"/>
  <c r="BB36" i="5"/>
  <c r="AZ37" i="5"/>
  <c r="BA37" i="5"/>
  <c r="BB37" i="5"/>
  <c r="AZ38" i="5"/>
  <c r="BA38" i="5"/>
  <c r="BB38" i="5"/>
  <c r="AZ39" i="5"/>
  <c r="BA39" i="5"/>
  <c r="BB39" i="5"/>
  <c r="AZ40" i="5"/>
  <c r="BA40" i="5"/>
  <c r="BB40" i="5"/>
  <c r="AZ41" i="5"/>
  <c r="BA41" i="5"/>
  <c r="BB41" i="5"/>
  <c r="AZ42" i="5"/>
  <c r="BA42" i="5"/>
  <c r="BB42" i="5"/>
  <c r="AZ43" i="5"/>
  <c r="BA43" i="5"/>
  <c r="BB43" i="5"/>
  <c r="AZ44" i="5"/>
  <c r="BA44" i="5"/>
  <c r="BB44" i="5"/>
  <c r="AZ45" i="5"/>
  <c r="BA45" i="5"/>
  <c r="BB45" i="5"/>
  <c r="AZ46" i="5"/>
  <c r="BA46" i="5"/>
  <c r="BB46" i="5"/>
  <c r="AZ47" i="5"/>
  <c r="BA47" i="5"/>
  <c r="BB47" i="5"/>
  <c r="AZ48" i="5"/>
  <c r="BA48" i="5"/>
  <c r="BB48" i="5"/>
  <c r="AZ49" i="5"/>
  <c r="BA49" i="5"/>
  <c r="BB49" i="5"/>
  <c r="AZ50" i="5"/>
  <c r="BA50" i="5"/>
  <c r="BB50" i="5"/>
  <c r="AZ51" i="5"/>
  <c r="BA51" i="5"/>
  <c r="BB51" i="5"/>
  <c r="AZ52" i="5"/>
  <c r="BA52" i="5"/>
  <c r="BB52" i="5"/>
  <c r="AZ53" i="5"/>
  <c r="BA53" i="5"/>
  <c r="BB53" i="5"/>
  <c r="AZ54" i="5"/>
  <c r="BA54" i="5"/>
  <c r="BB54" i="5"/>
  <c r="AZ55" i="5"/>
  <c r="BA55" i="5"/>
  <c r="BB55" i="5"/>
  <c r="AZ56" i="5"/>
  <c r="BA56" i="5"/>
  <c r="BB56" i="5"/>
  <c r="AZ57" i="5"/>
  <c r="BA57" i="5"/>
  <c r="BB57" i="5"/>
  <c r="AZ58" i="5"/>
  <c r="BA58" i="5"/>
  <c r="BB58" i="5"/>
  <c r="AZ59" i="5"/>
  <c r="BA59" i="5"/>
  <c r="BB59" i="5"/>
  <c r="AZ60" i="5"/>
  <c r="BA60" i="5"/>
  <c r="BB60" i="5"/>
  <c r="AZ61" i="5"/>
  <c r="BA61" i="5"/>
  <c r="BB61" i="5"/>
  <c r="AZ62" i="5"/>
  <c r="BA62" i="5"/>
  <c r="BB62" i="5"/>
  <c r="AZ63" i="5"/>
  <c r="BA63" i="5"/>
  <c r="BB63" i="5"/>
  <c r="AZ64" i="5"/>
  <c r="BA64" i="5"/>
  <c r="BB64" i="5"/>
  <c r="AZ65" i="5"/>
  <c r="BA65" i="5"/>
  <c r="BB65" i="5"/>
  <c r="AZ66" i="5"/>
  <c r="BA66" i="5"/>
  <c r="BB66" i="5"/>
  <c r="AZ67" i="5"/>
  <c r="BA67" i="5"/>
  <c r="BB67" i="5"/>
  <c r="AZ68" i="5"/>
  <c r="BA68" i="5"/>
  <c r="BB68" i="5"/>
  <c r="AZ69" i="5"/>
  <c r="BA69" i="5"/>
  <c r="BB69" i="5"/>
  <c r="AZ70" i="5"/>
  <c r="BA70" i="5"/>
  <c r="BB70" i="5"/>
  <c r="AZ71" i="5"/>
  <c r="BA71" i="5"/>
  <c r="BB71" i="5"/>
  <c r="AZ72" i="5"/>
  <c r="BA72" i="5"/>
  <c r="BB72" i="5"/>
  <c r="AZ73" i="5"/>
  <c r="BA73" i="5"/>
  <c r="BB73" i="5"/>
  <c r="AZ74" i="5"/>
  <c r="BA74" i="5"/>
  <c r="BB74" i="5"/>
  <c r="AZ75" i="5"/>
  <c r="BA75" i="5"/>
  <c r="BB75" i="5"/>
  <c r="AZ76" i="5"/>
  <c r="BA76" i="5"/>
  <c r="BB76" i="5"/>
  <c r="AZ77" i="5"/>
  <c r="BA77" i="5"/>
  <c r="BB77" i="5"/>
  <c r="AZ78" i="5"/>
  <c r="BA78" i="5"/>
  <c r="BB78" i="5"/>
  <c r="AZ79" i="5"/>
  <c r="BA79" i="5"/>
  <c r="BB79" i="5"/>
  <c r="AZ80" i="5"/>
  <c r="BA80" i="5"/>
  <c r="BB80" i="5"/>
  <c r="AZ81" i="5"/>
  <c r="BA81" i="5"/>
  <c r="BB81" i="5"/>
  <c r="AZ82" i="5"/>
  <c r="BA82" i="5"/>
  <c r="BB82" i="5"/>
  <c r="AZ83" i="5"/>
  <c r="BA83" i="5"/>
  <c r="BB83" i="5"/>
  <c r="AZ84" i="5"/>
  <c r="BA84" i="5"/>
  <c r="BB84" i="5"/>
  <c r="AZ85" i="5"/>
  <c r="BA85" i="5"/>
  <c r="BB85" i="5"/>
  <c r="AZ86" i="5"/>
  <c r="BA86" i="5"/>
  <c r="BB86" i="5"/>
  <c r="AZ87" i="5"/>
  <c r="BA87" i="5"/>
  <c r="BB87" i="5"/>
  <c r="AZ88" i="5"/>
  <c r="BA88" i="5"/>
  <c r="BB88" i="5"/>
  <c r="AZ89" i="5"/>
  <c r="BA89" i="5"/>
  <c r="BB89" i="5"/>
  <c r="AZ90" i="5"/>
  <c r="BA90" i="5"/>
  <c r="BB90" i="5"/>
  <c r="AZ91" i="5"/>
  <c r="BA91" i="5"/>
  <c r="BB91" i="5"/>
  <c r="BB2" i="5" l="1"/>
  <c r="BA2" i="5" l="1"/>
  <c r="AZ2"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Component_master" description="Connection to the 'Component_master' query in the workbook." type="5" refreshedVersion="6" background="1" saveData="1">
    <dbPr connection="Provider=Microsoft.Mashup.OleDb.1;Data Source=$Workbook$;Location=Component_master;Extended Properties=&quot;&quot;" command="SELECT * FROM [Component_master]"/>
  </connection>
  <connection id="2" xr16:uid="{00000000-0015-0000-FFFF-FFFF01000000}" keepAlive="1" name="Query - Countries1" description="Connection to the 'Countries1' query in the workbook." type="5" refreshedVersion="6" background="1" saveData="1">
    <dbPr connection="Provider=Microsoft.Mashup.OleDb.1;Data Source=$Workbook$;Location=Countries1;Extended Properties=&quot;&quot;" command="SELECT * FROM [Countries1]"/>
  </connection>
  <connection id="3" xr16:uid="{00000000-0015-0000-FFFF-FFFF02000000}" keepAlive="1" name="Query - Country_MF" description="Connection to the 'Country_MF' query in the workbook." type="5" refreshedVersion="6" background="1" saveData="1">
    <dbPr connection="Provider=Microsoft.Mashup.OleDb.1;Data Source=$Workbook$;Location=Country_MF;Extended Properties=&quot;&quot;" command="SELECT * FROM [Country_MF]"/>
  </connection>
  <connection id="4" xr16:uid="{00000000-0015-0000-FFFF-FFFF03000000}" keepAlive="1" name="Query - MF" description="Connection to the 'MF' query in the workbook." type="5" refreshedVersion="6" background="1" saveData="1">
    <dbPr connection="Provider=Microsoft.Mashup.OleDb.1;Data Source=$Workbook$;Location=MF;Extended Properties=&quot;&quot;" command="SELECT * FROM [MF]"/>
  </connection>
</connections>
</file>

<file path=xl/sharedStrings.xml><?xml version="1.0" encoding="utf-8"?>
<sst xmlns="http://schemas.openxmlformats.org/spreadsheetml/2006/main" count="5141" uniqueCount="757">
  <si>
    <t>Component ID</t>
  </si>
  <si>
    <t>Component Name</t>
  </si>
  <si>
    <t>Type</t>
  </si>
  <si>
    <t>HIV/AIDS</t>
  </si>
  <si>
    <t>Tuberculosis</t>
  </si>
  <si>
    <t>Malaria</t>
  </si>
  <si>
    <t>RSSH</t>
  </si>
  <si>
    <t>TB/HIV</t>
  </si>
  <si>
    <t>HIV/AIDS, Tuberculosis, Malaria, RSSH</t>
  </si>
  <si>
    <t>Integrated</t>
  </si>
  <si>
    <t>HIV/AIDS, Tuberculosis, Malaria</t>
  </si>
  <si>
    <t>Tuberculosis, Malaria, RSSH</t>
  </si>
  <si>
    <t>Tuberculosis, RSSH</t>
  </si>
  <si>
    <t>Country ID</t>
  </si>
  <si>
    <t>Allocation Cycle ID</t>
  </si>
  <si>
    <t>Country Name</t>
  </si>
  <si>
    <t>Currency</t>
  </si>
  <si>
    <t>Global Fund Region</t>
  </si>
  <si>
    <t>Portfolio Categorisation</t>
  </si>
  <si>
    <t>Income Level</t>
  </si>
  <si>
    <t>COE</t>
  </si>
  <si>
    <t>ASP</t>
  </si>
  <si>
    <t>Risk Of Not Meeting WTP</t>
  </si>
  <si>
    <t>ERI Classification</t>
  </si>
  <si>
    <t>Focus Of Application Requirement</t>
  </si>
  <si>
    <t>Allocation Cycle name</t>
  </si>
  <si>
    <t>2017-2019-Afghanistan</t>
  </si>
  <si>
    <t>AC-00000</t>
  </si>
  <si>
    <t>Afghanistan</t>
  </si>
  <si>
    <t>USD</t>
  </si>
  <si>
    <t>SE Asia</t>
  </si>
  <si>
    <t>Core</t>
  </si>
  <si>
    <t>LI</t>
  </si>
  <si>
    <t>Yes</t>
  </si>
  <si>
    <t>No</t>
  </si>
  <si>
    <t>Very high risk</t>
  </si>
  <si>
    <t>2017-2019</t>
  </si>
  <si>
    <t>2017-2019-Albania</t>
  </si>
  <si>
    <t>Albania</t>
  </si>
  <si>
    <t>EECA</t>
  </si>
  <si>
    <t>Focused</t>
  </si>
  <si>
    <t>UMI</t>
  </si>
  <si>
    <t>Lower risk</t>
  </si>
  <si>
    <t>Transition Funding</t>
  </si>
  <si>
    <t>2017-2019-Algeria</t>
  </si>
  <si>
    <t>Algeria</t>
  </si>
  <si>
    <t>MENA</t>
  </si>
  <si>
    <t>High risk</t>
  </si>
  <si>
    <t>2017-2019-Angola</t>
  </si>
  <si>
    <t>Angola</t>
  </si>
  <si>
    <t>SEA</t>
  </si>
  <si>
    <t>2017-2019-Armenia</t>
  </si>
  <si>
    <t>Armenia</t>
  </si>
  <si>
    <t>ULMI</t>
  </si>
  <si>
    <t>Medium risk</t>
  </si>
  <si>
    <t>2017-2019-Azerbaijan</t>
  </si>
  <si>
    <t>Azerbaijan</t>
  </si>
  <si>
    <t>2017-2019-Bangladesh</t>
  </si>
  <si>
    <t>Bangladesh</t>
  </si>
  <si>
    <t>HI Asia</t>
  </si>
  <si>
    <t>High Impact</t>
  </si>
  <si>
    <t>LLMI</t>
  </si>
  <si>
    <t>2017-2019-Belarus</t>
  </si>
  <si>
    <t>Belarus</t>
  </si>
  <si>
    <t>2017-2019-Belize</t>
  </si>
  <si>
    <t>Belize</t>
  </si>
  <si>
    <t>LAC</t>
  </si>
  <si>
    <t>2017-2019-Benin</t>
  </si>
  <si>
    <t>Benin</t>
  </si>
  <si>
    <t>EUR</t>
  </si>
  <si>
    <t>CA</t>
  </si>
  <si>
    <t>2017-2019-Bhutan</t>
  </si>
  <si>
    <t>Bhutan</t>
  </si>
  <si>
    <t>2017-2019-Bolivia (Plurinational State)</t>
  </si>
  <si>
    <t>Bolivia (Plurinational State)</t>
  </si>
  <si>
    <t>2017-2019-Botswana</t>
  </si>
  <si>
    <t>Botswana</t>
  </si>
  <si>
    <t>2017-2019-Burkina Faso</t>
  </si>
  <si>
    <t>Burkina Faso</t>
  </si>
  <si>
    <t>WA</t>
  </si>
  <si>
    <t>2017-2019-Burundi</t>
  </si>
  <si>
    <t>Burundi</t>
  </si>
  <si>
    <t>2017-2019-Cambodia</t>
  </si>
  <si>
    <t>Cambodia</t>
  </si>
  <si>
    <t>2017-2019-Cameroon</t>
  </si>
  <si>
    <t>Cameroon</t>
  </si>
  <si>
    <t>2017-2019-Central African Republic</t>
  </si>
  <si>
    <t>Central African Republic</t>
  </si>
  <si>
    <t>2017-2019-Chad</t>
  </si>
  <si>
    <t>Chad</t>
  </si>
  <si>
    <t>2017-2019-Colombia</t>
  </si>
  <si>
    <t>Colombia</t>
  </si>
  <si>
    <t>2017-2019-Comoros</t>
  </si>
  <si>
    <t>Comoros</t>
  </si>
  <si>
    <t>2017-2019-Congo</t>
  </si>
  <si>
    <t>Congo</t>
  </si>
  <si>
    <t>2017-2019-Congo (Democratic Republic)</t>
  </si>
  <si>
    <t>Congo (Democratic Republic)</t>
  </si>
  <si>
    <t>HI Afr 1</t>
  </si>
  <si>
    <t>2017-2019-Costa Rica</t>
  </si>
  <si>
    <t>Costa Rica</t>
  </si>
  <si>
    <t>2017-2019-Côte d'Ivoire</t>
  </si>
  <si>
    <t>Côte d'Ivoire</t>
  </si>
  <si>
    <t>2017-2019-Cuba</t>
  </si>
  <si>
    <t>Cuba</t>
  </si>
  <si>
    <t>2017-2019-Djibouti</t>
  </si>
  <si>
    <t>Djibouti</t>
  </si>
  <si>
    <t>2017-2019-Dominican Republic</t>
  </si>
  <si>
    <t>Dominican Republic</t>
  </si>
  <si>
    <t>2017-2019-Ecuador</t>
  </si>
  <si>
    <t>Ecuador</t>
  </si>
  <si>
    <t>2017-2019-Egypt</t>
  </si>
  <si>
    <t>Egypt</t>
  </si>
  <si>
    <t>2017-2019-El Salvador</t>
  </si>
  <si>
    <t>El Salvador</t>
  </si>
  <si>
    <t>2017-2019-Eritrea</t>
  </si>
  <si>
    <t>Eritrea</t>
  </si>
  <si>
    <t>2017-2019-Ethiopia</t>
  </si>
  <si>
    <t>Ethiopia</t>
  </si>
  <si>
    <t>HI Afr 2</t>
  </si>
  <si>
    <t>2017-2019-Gabon</t>
  </si>
  <si>
    <t>Gabon</t>
  </si>
  <si>
    <t>2017-2019-Gambia</t>
  </si>
  <si>
    <t>Gambia</t>
  </si>
  <si>
    <t>2017-2019-Georgia</t>
  </si>
  <si>
    <t>Georgia</t>
  </si>
  <si>
    <t>2017-2019-Ghana</t>
  </si>
  <si>
    <t>Ghana</t>
  </si>
  <si>
    <t>2017-2019-Guatemala</t>
  </si>
  <si>
    <t>Guatemala</t>
  </si>
  <si>
    <t>2017-2019-Guinea</t>
  </si>
  <si>
    <t>Guinea</t>
  </si>
  <si>
    <t>2017-2019-Guinea-Bissau</t>
  </si>
  <si>
    <t>Guinea-Bissau</t>
  </si>
  <si>
    <t>2017-2019-Guyana</t>
  </si>
  <si>
    <t>Guyana</t>
  </si>
  <si>
    <t>2017-2019-Haiti</t>
  </si>
  <si>
    <t>Haiti</t>
  </si>
  <si>
    <t>2017-2019-Honduras</t>
  </si>
  <si>
    <t>Honduras</t>
  </si>
  <si>
    <t>2017-2019-India</t>
  </si>
  <si>
    <t>India</t>
  </si>
  <si>
    <t>2017-2019-Indonesia</t>
  </si>
  <si>
    <t>Indonesia</t>
  </si>
  <si>
    <t>2017-2019-Iran (Islamic Republic)</t>
  </si>
  <si>
    <t>Iran (Islamic Republic)</t>
  </si>
  <si>
    <t>2017-2019-Jamaica</t>
  </si>
  <si>
    <t>Jamaica</t>
  </si>
  <si>
    <t>2017-2019-Kazakhstan</t>
  </si>
  <si>
    <t>Kazakhstan</t>
  </si>
  <si>
    <t>2017-2019-Kenya</t>
  </si>
  <si>
    <t>Kenya</t>
  </si>
  <si>
    <t>2017-2019-Korea (Democratic Peoples Republic)</t>
  </si>
  <si>
    <t>Korea (Democratic Peoples Republic)</t>
  </si>
  <si>
    <t>2017-2019-Kosovo</t>
  </si>
  <si>
    <t>Kosovo</t>
  </si>
  <si>
    <t>2017-2019-Kyrgyzstan</t>
  </si>
  <si>
    <t>Kyrgyzstan</t>
  </si>
  <si>
    <t>2017-2019-Lao (Peoples Democratic Republic)</t>
  </si>
  <si>
    <t>Lao (Peoples Democratic Republic)</t>
  </si>
  <si>
    <t>2017-2019-Lesotho</t>
  </si>
  <si>
    <t>Lesotho</t>
  </si>
  <si>
    <t>2017-2019-Liberia</t>
  </si>
  <si>
    <t>Liberia</t>
  </si>
  <si>
    <t>2017-2019-Madagascar</t>
  </si>
  <si>
    <t>Madagascar</t>
  </si>
  <si>
    <t>2017-2019-Malawi</t>
  </si>
  <si>
    <t>Malawi</t>
  </si>
  <si>
    <t>2017-2019-Malaysia</t>
  </si>
  <si>
    <t>Malaysia</t>
  </si>
  <si>
    <t>2017-2019-Mali</t>
  </si>
  <si>
    <t>Mali</t>
  </si>
  <si>
    <t>2017-2019-Mauritania</t>
  </si>
  <si>
    <t>Mauritania</t>
  </si>
  <si>
    <t>2017-2019-Mauritius</t>
  </si>
  <si>
    <t>Mauritius</t>
  </si>
  <si>
    <t>2017-2019-Moldova</t>
  </si>
  <si>
    <t>Moldova</t>
  </si>
  <si>
    <t>2017-2019-Mongolia</t>
  </si>
  <si>
    <t>Mongolia</t>
  </si>
  <si>
    <t>2017-2019-Montenegro</t>
  </si>
  <si>
    <t>Montenegro</t>
  </si>
  <si>
    <t>2017-2019-Morocco</t>
  </si>
  <si>
    <t>Morocco</t>
  </si>
  <si>
    <t>2017-2019-Mozambique</t>
  </si>
  <si>
    <t>Mozambique</t>
  </si>
  <si>
    <t>2017-2019-Multicountry Caribbean MCC</t>
  </si>
  <si>
    <t>Multicountry Caribbean MCC</t>
  </si>
  <si>
    <t>Cannot be determined</t>
  </si>
  <si>
    <t>2017-2019-Multicountry East Asia and Pacific RAI</t>
  </si>
  <si>
    <t>Multicountry East Asia and Pacific RAI</t>
  </si>
  <si>
    <t>2017-2019-Multicountry Middle East MER</t>
  </si>
  <si>
    <t>Multicountry Middle East MER</t>
  </si>
  <si>
    <t/>
  </si>
  <si>
    <t>Except Lebanon</t>
  </si>
  <si>
    <t>Syria and Yemen only</t>
  </si>
  <si>
    <t>2017-2019-Multicountry Western Pacific</t>
  </si>
  <si>
    <t>Multicountry Western Pacific</t>
  </si>
  <si>
    <t>2017-2019-Myanmar</t>
  </si>
  <si>
    <t>Myanmar</t>
  </si>
  <si>
    <t>2017-2019-Namibia</t>
  </si>
  <si>
    <t>Namibia</t>
  </si>
  <si>
    <t>2017-2019-Nepal</t>
  </si>
  <si>
    <t>Nepal</t>
  </si>
  <si>
    <t>2017-2019-Nicaragua</t>
  </si>
  <si>
    <t>Nicaragua</t>
  </si>
  <si>
    <t>2017-2019-Niger</t>
  </si>
  <si>
    <t>Niger</t>
  </si>
  <si>
    <t>2017-2019-Nigeria</t>
  </si>
  <si>
    <t>Nigeria</t>
  </si>
  <si>
    <t>2017-2019-Pakistan</t>
  </si>
  <si>
    <t>Pakistan</t>
  </si>
  <si>
    <t>2017-2019-Panama</t>
  </si>
  <si>
    <t>Panama</t>
  </si>
  <si>
    <t>2017-2019-Papua New Guinea</t>
  </si>
  <si>
    <t>Papua New Guinea</t>
  </si>
  <si>
    <t>2017-2019-Paraguay</t>
  </si>
  <si>
    <t>Paraguay</t>
  </si>
  <si>
    <t>2017-2019-Peru</t>
  </si>
  <si>
    <t>Peru</t>
  </si>
  <si>
    <t>2017-2019-Philippines</t>
  </si>
  <si>
    <t>Philippines</t>
  </si>
  <si>
    <t>2017-2019-Romania</t>
  </si>
  <si>
    <t>Romania</t>
  </si>
  <si>
    <t>2017-2019-Rwanda</t>
  </si>
  <si>
    <t>Rwanda</t>
  </si>
  <si>
    <t>2017-2019-Sao Tome and Principe</t>
  </si>
  <si>
    <t>Sao Tome and Principe</t>
  </si>
  <si>
    <t>2017-2019-Senegal</t>
  </si>
  <si>
    <t>Senegal</t>
  </si>
  <si>
    <t>2017-2019-Serbia</t>
  </si>
  <si>
    <t>Serbia</t>
  </si>
  <si>
    <t>2017-2019-Sierra Leone</t>
  </si>
  <si>
    <t>Sierra Leone</t>
  </si>
  <si>
    <t>2017-2019-Solomon Islands</t>
  </si>
  <si>
    <t>Solomon Islands</t>
  </si>
  <si>
    <t>2017-2019-Somalia</t>
  </si>
  <si>
    <t>Somalia</t>
  </si>
  <si>
    <t>2017-2019-South Africa</t>
  </si>
  <si>
    <t>South Africa</t>
  </si>
  <si>
    <t>2017-2019-South Sudan</t>
  </si>
  <si>
    <t>South Sudan</t>
  </si>
  <si>
    <t>2017-2019-Sri Lanka</t>
  </si>
  <si>
    <t>Sri Lanka</t>
  </si>
  <si>
    <t>2017-2019-Sudan</t>
  </si>
  <si>
    <t>Sudan</t>
  </si>
  <si>
    <t>2017-2019-Suriname</t>
  </si>
  <si>
    <t>Suriname</t>
  </si>
  <si>
    <t>2017-2019-Tajikistan</t>
  </si>
  <si>
    <t>Tajikistan</t>
  </si>
  <si>
    <t>2017-2019-Tanzania (United Republic)</t>
  </si>
  <si>
    <t>Tanzania (United Republic)</t>
  </si>
  <si>
    <t>2017-2019-Thailand</t>
  </si>
  <si>
    <t>Thailand</t>
  </si>
  <si>
    <t>2017-2019-Timor-Leste</t>
  </si>
  <si>
    <t>Timor-Leste</t>
  </si>
  <si>
    <t>2017-2019-Togo</t>
  </si>
  <si>
    <t>Togo</t>
  </si>
  <si>
    <t>2017-2019-Tunisia</t>
  </si>
  <si>
    <t>Tunisia</t>
  </si>
  <si>
    <t>2017-2019-Turkmenistan</t>
  </si>
  <si>
    <t>Turkmenistan</t>
  </si>
  <si>
    <t>2017-2019-Uganda</t>
  </si>
  <si>
    <t>Uganda</t>
  </si>
  <si>
    <t>2017-2019-Ukraine</t>
  </si>
  <si>
    <t>Ukraine</t>
  </si>
  <si>
    <t>2017-2019-Uzbekistan</t>
  </si>
  <si>
    <t>Uzbekistan</t>
  </si>
  <si>
    <t>2017-2019-Viet Nam</t>
  </si>
  <si>
    <t>Viet Nam</t>
  </si>
  <si>
    <t>2017-2019-Zambia</t>
  </si>
  <si>
    <t>Zambia</t>
  </si>
  <si>
    <t>2017-2019-Zanzibar</t>
  </si>
  <si>
    <t>Zanzibar</t>
  </si>
  <si>
    <t>2017-2019-Zimbabwe</t>
  </si>
  <si>
    <t>Zimbabwe</t>
  </si>
  <si>
    <t>2017-2019-Multicountry Americas EMMIE</t>
  </si>
  <si>
    <t>Multicountry Americas EMMIE</t>
  </si>
  <si>
    <t>2017-2019-Multicountry Southern Africa WHC</t>
  </si>
  <si>
    <t>Multicountry Southern Africa WHC</t>
  </si>
  <si>
    <t>Country_MF ID</t>
  </si>
  <si>
    <t>MF Key Priority Area</t>
  </si>
  <si>
    <t>Allocated Amount</t>
  </si>
  <si>
    <t>Requested Amount (Cumulative)</t>
  </si>
  <si>
    <t>2014-2016 Allocation Investment Total</t>
  </si>
  <si>
    <t>2014-2016 Grant Length In Months</t>
  </si>
  <si>
    <t>2017-2019 Allocation Investment Total</t>
  </si>
  <si>
    <t>Allocation Investment Data Source</t>
  </si>
  <si>
    <t>Comments On Exceptions</t>
  </si>
  <si>
    <t>Matching Funds Returned To Pool</t>
  </si>
  <si>
    <t>Country Component ID</t>
  </si>
  <si>
    <t>Exchange rate</t>
  </si>
  <si>
    <t>Allocated amount US$</t>
  </si>
  <si>
    <t>Requested Amount US$</t>
  </si>
  <si>
    <t>2014-2016 Allocation Investment Annualised</t>
  </si>
  <si>
    <t>2017-2019 Allocation Funds Investment Annualised</t>
  </si>
  <si>
    <t>2014-2016 Allocation Investment Total US$</t>
  </si>
  <si>
    <t>2017-2019 Allocation Funds Investment Total US$</t>
  </si>
  <si>
    <t>2014-2016 Allocation Investment Annualised US$</t>
  </si>
  <si>
    <t>2017-2019 Allocation Funds Investment Annualised US$</t>
  </si>
  <si>
    <t>Meets 1:1 Match</t>
  </si>
  <si>
    <t>Meets Increasing Allocation Requirement (Using Annualised Figures)</t>
  </si>
  <si>
    <t>Meets Overall Conditions?</t>
  </si>
  <si>
    <t>Matching Funds Returned To Pool US$</t>
  </si>
  <si>
    <t>MF-AFG-RSSH-HRH</t>
  </si>
  <si>
    <t>RSSH - HRH</t>
  </si>
  <si>
    <t>SBN</t>
  </si>
  <si>
    <t>Since April 2015 until end of 2017</t>
  </si>
  <si>
    <t>2017-2019-Afghanistan-RSSH</t>
  </si>
  <si>
    <t>Both</t>
  </si>
  <si>
    <t>MF-BGD-TB-MC</t>
  </si>
  <si>
    <t>Tuberculosis - Missing Cases</t>
  </si>
  <si>
    <t>Email confirmation from FPM and FO</t>
  </si>
  <si>
    <t>2017-2019-Bangladesh-Tuberculosis</t>
  </si>
  <si>
    <t>MF-BGD-RSSH-Data</t>
  </si>
  <si>
    <t>RSSH - Data</t>
  </si>
  <si>
    <t>Funding coming from government not allocation</t>
  </si>
  <si>
    <t>2017-2019-Bangladesh-RSSH</t>
  </si>
  <si>
    <t>None</t>
  </si>
  <si>
    <t>MF-BEN-HIV-KP</t>
  </si>
  <si>
    <t>HIV/AIDS - KP</t>
  </si>
  <si>
    <t>21% reduction in allocation compared to past spent and 80% of the 2018-2020 HIV grant for ARVs/reagents</t>
  </si>
  <si>
    <t>2017-2019-Benin-HIV/AIDS</t>
  </si>
  <si>
    <t>MF-BEN-HIV-HR</t>
  </si>
  <si>
    <t>HIV/AIDS - HR</t>
  </si>
  <si>
    <t>MF-BEN-RSSH-HRH</t>
  </si>
  <si>
    <t>2017-2019-Benin-RSSH</t>
  </si>
  <si>
    <t>MF-BWA-HIV-HR</t>
  </si>
  <si>
    <t>2017-2019-Botswana-HIV/AIDS</t>
  </si>
  <si>
    <t>MF-BWA-HIV-AGYW</t>
  </si>
  <si>
    <t>HIV/AIDS - AGYW</t>
  </si>
  <si>
    <t>MF-BFA-RSSH-Data</t>
  </si>
  <si>
    <t>Meets increasing allocation condition when absolute figures are compared but not when annualised figures are compared</t>
  </si>
  <si>
    <t>2017-2019-Burkina Faso-RSSH</t>
  </si>
  <si>
    <t>1:1 Match Only</t>
  </si>
  <si>
    <t>MF-CMR-HIV-KP</t>
  </si>
  <si>
    <t>2017-2019-Cameroon-HIV/AIDS</t>
  </si>
  <si>
    <t>MF-CMR-HIV-HR</t>
  </si>
  <si>
    <t>Grant heavily commoditized approx 60% of the budget to Health Products and related PSM cost. Initial investment on HR has been multiplied by 3 under the new allocation</t>
  </si>
  <si>
    <t>Increasing Allocation Only</t>
  </si>
  <si>
    <t>MF-CMR-HIV-AGYW</t>
  </si>
  <si>
    <t>MF-COD-HIV-HR</t>
  </si>
  <si>
    <t>2017-2019-Congo (Democratic Republic)-HIV/AIDS</t>
  </si>
  <si>
    <t>MF-COD-TB-MC</t>
  </si>
  <si>
    <t>Email confirmation from Disease Fund Manager</t>
  </si>
  <si>
    <t>Amounts are different from SBN due to a recent reprogramming for the purchase of GenXpert machines</t>
  </si>
  <si>
    <t>2017-2019-Congo (Democratic Republic)-Tuberculosis</t>
  </si>
  <si>
    <t>MF-COD-RSSH-Data</t>
  </si>
  <si>
    <t>2017-2019-Congo (Democratic Republic)-RSSH</t>
  </si>
  <si>
    <t>MF-CIV-HIV-KP</t>
  </si>
  <si>
    <t>Incomplete SBN</t>
  </si>
  <si>
    <t>2017-2019-Côte d'Ivoire-HIV/AIDS</t>
  </si>
  <si>
    <t>MF-CIV-HIV-HR</t>
  </si>
  <si>
    <t>MF-CIV-RSSH-Data</t>
  </si>
  <si>
    <t>2017-2019-Côte d'Ivoire-RSSH</t>
  </si>
  <si>
    <t>MF-ETH-RSSH-HRH</t>
  </si>
  <si>
    <t>2017-2019-Ethiopia-RSSH</t>
  </si>
  <si>
    <t>MF-GHA-HIV-KP</t>
  </si>
  <si>
    <t>2017-2019-Ghana-HIV/AIDS</t>
  </si>
  <si>
    <t>MF-GHA-HIV-HR</t>
  </si>
  <si>
    <t>MF-GIN-RSSH-HRH</t>
  </si>
  <si>
    <t>Email Confirmation from CT</t>
  </si>
  <si>
    <t>2017-2019-Guinea-RSSH</t>
  </si>
  <si>
    <t>MF-HND-HIV-KP</t>
  </si>
  <si>
    <t>2017-2019-Honduras-HIV/AIDS</t>
  </si>
  <si>
    <t>MF-HND-HIV-HR</t>
  </si>
  <si>
    <t>MF-IDN-HIV-HR</t>
  </si>
  <si>
    <t>Applicant is requesting an exception due to competing priorities within the allocation funding. The CT notes that the total request of $2mil allocation+ $2.7 million above allocation is significant, and believes is sufficient for a comprehensive program.</t>
  </si>
  <si>
    <t>2017-2019-Indonesia-HIV/AIDS</t>
  </si>
  <si>
    <t>MF-IDN-TB-MC</t>
  </si>
  <si>
    <t>2017-2019-Indonesia-Tuberculosis</t>
  </si>
  <si>
    <t>MF-IDN-RSSH-Data</t>
  </si>
  <si>
    <t>The current HSS grant continues until mid-2018 so the funding under this grant is a part of the current and next implementation periods</t>
  </si>
  <si>
    <t>2017-2019-Indonesia-RSSH</t>
  </si>
  <si>
    <t>MF-JAM-HIV-KP</t>
  </si>
  <si>
    <t>2017-2019-Jamaica-HIV/AIDS</t>
  </si>
  <si>
    <t>MF-JAM-HIV-HR</t>
  </si>
  <si>
    <t>MF-KEN-HIV-KP</t>
  </si>
  <si>
    <t>Investment in 2014-2016 was compiled from the phase 2 and NFM grants.</t>
  </si>
  <si>
    <t>2017-2019-Kenya-HIV/AIDS</t>
  </si>
  <si>
    <t>MF-KEN-HIV-HR</t>
  </si>
  <si>
    <t>MF-KEN-HIV-AGYW</t>
  </si>
  <si>
    <t>MF-KEN-TB-MC</t>
  </si>
  <si>
    <t>2017-2019-Kenya-Tuberculosis</t>
  </si>
  <si>
    <t>MF-KGZ-HIV-HR</t>
  </si>
  <si>
    <t>2017-2019-Kyrgyzstan-HIV/AIDS</t>
  </si>
  <si>
    <t>MF-LSO-HIV-AGYW</t>
  </si>
  <si>
    <t>2017-2019-Lesotho-HIV/AIDS</t>
  </si>
  <si>
    <t>MF-LBR-RSSH-HRH</t>
  </si>
  <si>
    <t>2017-2019-Liberia-RSSH</t>
  </si>
  <si>
    <t>MF-MWI-HIV-AGYW</t>
  </si>
  <si>
    <t>2017-2019-Malawi-HIV/AIDS</t>
  </si>
  <si>
    <t>MF-MWI-RSSH-Data</t>
  </si>
  <si>
    <t>2017-2019-Malawi-RSSH</t>
  </si>
  <si>
    <t>MF-MOZ-HIV-HR</t>
  </si>
  <si>
    <t>17 October GAC Presentation</t>
  </si>
  <si>
    <t>TRP highlighted that HR application does not meet with 1:1 condition but has recommended a waiver due to the fact that this is a new activity.</t>
  </si>
  <si>
    <t>2017-2019-Mozambique-HIV/AIDS</t>
  </si>
  <si>
    <t>MF-MOZ-HIV-AGYW</t>
  </si>
  <si>
    <t xml:space="preserve">During grant making 1:1 requirement was met. </t>
  </si>
  <si>
    <t>MF-MOZ-TB-MC</t>
  </si>
  <si>
    <t>2017-2019-Mozambique-Tuberculosis</t>
  </si>
  <si>
    <t>MF-MOZ-RSSH-Data</t>
  </si>
  <si>
    <t>The amount of HMIS budget reported for 2015-17 grants was the cross cutting amount from the three disease grants and HSS grant. In NFM DHIS2 roll-out was started and large investment in hardware was included. The current period funding does not need equal amount of investment but consolidation of the system by continuous training, further expansion by module development and analysis.</t>
  </si>
  <si>
    <t>2017-2019-Mozambique-RSSH</t>
  </si>
  <si>
    <t>MF-MMR-HIV-KP</t>
  </si>
  <si>
    <t>Final Grant Budget</t>
  </si>
  <si>
    <t>Grant length for 2017-19 cycle is also 48months as it is an early applicant</t>
  </si>
  <si>
    <t>2017-2019-Myanmar-HIV/AIDS</t>
  </si>
  <si>
    <t>MF-MMR-TB-MC</t>
  </si>
  <si>
    <t>2017-2019-Myanmar-Tuberculosis</t>
  </si>
  <si>
    <t>MF-MMR-RSSH-Data</t>
  </si>
  <si>
    <t>2017-2019-Myanmar-RSSH</t>
  </si>
  <si>
    <t>MF-NAM-HIV-AGYW</t>
  </si>
  <si>
    <t>Namibia's GF allocation for 2017-2020 was significantly reduced from the previous allocation.</t>
  </si>
  <si>
    <t>2017-2019-Namibia-HIV/AIDS</t>
  </si>
  <si>
    <t>MF-NPL-HIV-HR</t>
  </si>
  <si>
    <t>2017-2019 commitment coming from domestic funds. Agreement between CRG, A2F, and GMD that this is best as the allocation is small and this way they kick-start government commitment and long-term sustainability of the activities. SBN info for 2017-19 is incorrect</t>
  </si>
  <si>
    <t>2017-2019-Nepal-HIV/AIDS</t>
  </si>
  <si>
    <t>MF-NGA-TB-MC</t>
  </si>
  <si>
    <t>2017-2019-Nigeria-Tuberculosis</t>
  </si>
  <si>
    <t>MF-PAK-TB-MC</t>
  </si>
  <si>
    <t>PR reprogrammed savings from NFM and started setting up other Zero TB sites. Expected totla investment in preparatory activies will reach $6.5mil which will increase allocation investment, making it higher than the previous cycle.</t>
  </si>
  <si>
    <t>2017-2019-Pakistan-Tuberculosis</t>
  </si>
  <si>
    <t>MF-PAK-RSSH-Data</t>
  </si>
  <si>
    <t>Does not meet increasing allocation condition because RSSH data investment includes hardware purchased from 2014-17 allocation but destined to be used in context of the catalytic priority in 2018-20.</t>
  </si>
  <si>
    <t>2017-2019-Pakistan-RSSH</t>
  </si>
  <si>
    <t>MF-PHL-HIV-HR</t>
  </si>
  <si>
    <t>31 May presentation to GAC</t>
  </si>
  <si>
    <t>2017-2019-Philippines-HIV/AIDS</t>
  </si>
  <si>
    <t>MF-PHL-TB-MC</t>
  </si>
  <si>
    <t>Figure for 2014-2016 is already based on an annualised calculation. Philippines TB grant is an early applicant with implementation period from 2014-2017. The figure provided is converted from a 4 year budget related case findings to 3 years</t>
  </si>
  <si>
    <t>2017-2019-Philippines-Tuberculosis</t>
  </si>
  <si>
    <t>MF-SEN-HIV-KP</t>
  </si>
  <si>
    <t>2017-2019-Senegal-HIV/AIDS</t>
  </si>
  <si>
    <t>MF-SEN-HIV-HR</t>
  </si>
  <si>
    <t>MF-SLE-HIV-HR</t>
  </si>
  <si>
    <t>2017-2019-Sierra Leone-HIV/AIDS</t>
  </si>
  <si>
    <t>MF-SLE-RSSH-HRH</t>
  </si>
  <si>
    <t>2017-2019-Sierra Leone-RSSH</t>
  </si>
  <si>
    <t>MF-SLE-RSSH-Data</t>
  </si>
  <si>
    <t>MF-ZAF-HIV-HR</t>
  </si>
  <si>
    <t>2017-2019-South Africa-HIV/AIDS</t>
  </si>
  <si>
    <t>MF-ZAF-HIV-AGYW</t>
  </si>
  <si>
    <t>MF-ZAF-TB-MC</t>
  </si>
  <si>
    <t>2017-2019-South Africa-Tuberculosis</t>
  </si>
  <si>
    <t>MF-SWZ-HIV-AGYW</t>
  </si>
  <si>
    <t>MF-TZA-HIV-AGYW</t>
  </si>
  <si>
    <t>No exceptions envisaged at this time.  Currently in grant making – documents to be finalized by 16 Oct </t>
  </si>
  <si>
    <t>2017-2019-Tanzania (United Republic)-HIV/AIDS</t>
  </si>
  <si>
    <t>MF-TZA-TB-MC</t>
  </si>
  <si>
    <t>2017-2019-Tanzania (United Republic)-Tuberculosis</t>
  </si>
  <si>
    <t>MF-TZA-RSSH-Data</t>
  </si>
  <si>
    <t>2017-2019-Tanzania (United Republic)-RSSH</t>
  </si>
  <si>
    <t>MF-TGO-RSSH-Data</t>
  </si>
  <si>
    <t>2017-2019-Togo-RSSH</t>
  </si>
  <si>
    <t>MF-TUN-HIV-HR</t>
  </si>
  <si>
    <t>2017-2019-Tunisia-HIV/AIDS</t>
  </si>
  <si>
    <t>MF-UGA-HIV-HR</t>
  </si>
  <si>
    <t>Uganda did not have a specific and earmarked allocation for AGYW and HR. They have had budgets and supported interventions for in/out of school youth but not specifically in girls as well as community strengthening for KPs and CSOs.</t>
  </si>
  <si>
    <t>2017-2019-Uganda-HIV/AIDS</t>
  </si>
  <si>
    <t>MF-UGA-HIV-AGYW</t>
  </si>
  <si>
    <t>MF-UKR-HIV-KP</t>
  </si>
  <si>
    <t>2017-2019-Ukraine-HIV/AIDS</t>
  </si>
  <si>
    <t>MF-UKR-HIV-HR</t>
  </si>
  <si>
    <t>MF-UKR-TB-MC</t>
  </si>
  <si>
    <t>2017-2019-Ukraine-Tuberculosis</t>
  </si>
  <si>
    <t>MF-UKR-RSSH-Data</t>
  </si>
  <si>
    <t>2017-2019-Ukraine-RSSH</t>
  </si>
  <si>
    <t>MF-VNM-HIV-KP</t>
  </si>
  <si>
    <t>Allocation for HIV decreased overall so the effect of catalytic funding (which is very modest at 3million or 5% of the HIV allocation) could not translate into an increase of funding for KPs. In other words, catalytic funding was too residual or marginal to essentially be catalytic</t>
  </si>
  <si>
    <t>2017-2019-Viet Nam-HIV/AIDS</t>
  </si>
  <si>
    <t>MF-ZMB-HIV-AGYW</t>
  </si>
  <si>
    <t>2017-2019-Zambia-HIV/AIDS</t>
  </si>
  <si>
    <t>MF-ZMB-RSSH-HRH</t>
  </si>
  <si>
    <t>2017-2019-Zambia-RSSH</t>
  </si>
  <si>
    <t>MF-ZWE-HIV-KP</t>
  </si>
  <si>
    <t>20 July GAC Data. Although 1:1 matching was not achieved due to a heavily commoditised grant, TRP recommended interventions as strategically focused and high impact</t>
  </si>
  <si>
    <t>2017-2019-Zimbabwe-HIV/AIDS</t>
  </si>
  <si>
    <t>MF-ZWE-HIV-AGYW</t>
  </si>
  <si>
    <t>Matching Funds ID</t>
  </si>
  <si>
    <t>BUD Funding Request ID</t>
  </si>
  <si>
    <t>Matching Funds Priority Area</t>
  </si>
  <si>
    <t>New Submission/Resubmission</t>
  </si>
  <si>
    <t>Initial Submission/Final Submission</t>
  </si>
  <si>
    <t>Standalone Matching Funds Submission</t>
  </si>
  <si>
    <t>Applicant Support Assistant</t>
  </si>
  <si>
    <t>Matching Funds Submission Window</t>
  </si>
  <si>
    <t>Matching Funds Submission Date</t>
  </si>
  <si>
    <t>Requested Matching Funds</t>
  </si>
  <si>
    <t>TRP Outcome</t>
  </si>
  <si>
    <t>TRP Recommended Matching Funds</t>
  </si>
  <si>
    <t>GAC Review Meeting Date</t>
  </si>
  <si>
    <t>GAC Approved Upper Ceiling</t>
  </si>
  <si>
    <t>Country Matching Funds Component ID</t>
  </si>
  <si>
    <t>Matching Funds Incorporated Into Grant(s)</t>
  </si>
  <si>
    <t>GAC Recommendation Date</t>
  </si>
  <si>
    <t>GAC Recommendation Outcome</t>
  </si>
  <si>
    <t>List Of Grants With Matching Funds</t>
  </si>
  <si>
    <t>GAC Report Sent To Board Date</t>
  </si>
  <si>
    <t>Board Approval</t>
  </si>
  <si>
    <t>Board Approval Date</t>
  </si>
  <si>
    <t>Board Report Number</t>
  </si>
  <si>
    <t>Board Decision Point</t>
  </si>
  <si>
    <t>Allocation cycle</t>
  </si>
  <si>
    <t>Exchange Rate</t>
  </si>
  <si>
    <t>Requested Matching Funds US$</t>
  </si>
  <si>
    <t>TRP Recommended Matching Funds US$</t>
  </si>
  <si>
    <t>GAC Approved Upper Ceiling US$</t>
  </si>
  <si>
    <t>Matching Funds Incorporated Into Grant(s) US$</t>
  </si>
  <si>
    <t>Meets Matching funds conditions</t>
  </si>
  <si>
    <t>AFG-T-TCOE</t>
  </si>
  <si>
    <t>New Submission</t>
  </si>
  <si>
    <t>Final Submission</t>
  </si>
  <si>
    <t>Laura</t>
  </si>
  <si>
    <t>Window 2</t>
  </si>
  <si>
    <t>Recommended</t>
  </si>
  <si>
    <t>AFG-T-MOPH, AFG-T-UNDP</t>
  </si>
  <si>
    <t>GF/B38/ER02</t>
  </si>
  <si>
    <t>GF/B38/EDP02</t>
  </si>
  <si>
    <t>BGD-T-Full</t>
  </si>
  <si>
    <t>Jeyran</t>
  </si>
  <si>
    <t>Window 1</t>
  </si>
  <si>
    <t>BGD-T-BRAC, BGD-T-NTP</t>
  </si>
  <si>
    <t>GF/B37/ER04</t>
  </si>
  <si>
    <t>GF/B37/EDP05</t>
  </si>
  <si>
    <t>BEN-H-PC</t>
  </si>
  <si>
    <t>Romy</t>
  </si>
  <si>
    <t>Window 3</t>
  </si>
  <si>
    <t>BEN-S-Full</t>
  </si>
  <si>
    <t>BWA-C-PC</t>
  </si>
  <si>
    <t>BFA-M-PC</t>
  </si>
  <si>
    <t>Remote Aug 2017</t>
  </si>
  <si>
    <t>BFA-M-PADS</t>
  </si>
  <si>
    <t>CMR-C-TMC</t>
  </si>
  <si>
    <t>CMR-H-MOH, CMR-H-CMF</t>
  </si>
  <si>
    <t>GF/B38/ER05</t>
  </si>
  <si>
    <t>GF/B38/EDP08</t>
  </si>
  <si>
    <t>COD-C-TMC</t>
  </si>
  <si>
    <t>Remote Oct 2017</t>
  </si>
  <si>
    <t>COD-M-PC</t>
  </si>
  <si>
    <t>Remote Nov 2017</t>
  </si>
  <si>
    <t>CIV-H-Full</t>
  </si>
  <si>
    <t>Remote Sept 2017</t>
  </si>
  <si>
    <t>Iteration</t>
  </si>
  <si>
    <t>CIV-M-PC</t>
  </si>
  <si>
    <t>ETH-S-Full</t>
  </si>
  <si>
    <t>GHA-C-TMC</t>
  </si>
  <si>
    <t>Remote Dec 2017</t>
  </si>
  <si>
    <t>GIN-M-PC</t>
  </si>
  <si>
    <t xml:space="preserve">Mariluz </t>
  </si>
  <si>
    <t>HND-H-PC</t>
  </si>
  <si>
    <t>IDN-C-Full</t>
  </si>
  <si>
    <t>Electronic August 2017</t>
  </si>
  <si>
    <t>IDN-H-MOH, IDN-H-SPIRITI</t>
  </si>
  <si>
    <t>GF/B38/ER03</t>
  </si>
  <si>
    <t>GF/B38/EDP04</t>
  </si>
  <si>
    <t>IDN-T-AISYIYA, IDN-T-MOH</t>
  </si>
  <si>
    <t>IDN-H-MOH, IDN-T-MOH</t>
  </si>
  <si>
    <t>JAM-H-PC</t>
  </si>
  <si>
    <t>KEN-C-Full</t>
  </si>
  <si>
    <t>Kotaro</t>
  </si>
  <si>
    <t>KEN-H-TNT, KEN-H-KRC</t>
  </si>
  <si>
    <t>KEN-T-TNT, KEN-T-AMREF</t>
  </si>
  <si>
    <t>KGZ-C-PC</t>
  </si>
  <si>
    <t>LSO-C-PC</t>
  </si>
  <si>
    <t>MWI-C-TMC</t>
  </si>
  <si>
    <t>Mariluz</t>
  </si>
  <si>
    <t>MWI-C-AA</t>
  </si>
  <si>
    <t>MWI-C-MOH</t>
  </si>
  <si>
    <t>MOZ-C-Full</t>
  </si>
  <si>
    <t>Josefina</t>
  </si>
  <si>
    <t>Initial Submission</t>
  </si>
  <si>
    <t>MF-MOZ-HIV-AGYW-Resub</t>
  </si>
  <si>
    <t>Resubmission</t>
  </si>
  <si>
    <t>MOZ-H-FDC</t>
  </si>
  <si>
    <t>MF-MOZ-TB-MC-Resub</t>
  </si>
  <si>
    <t>MOZ-C-CCS</t>
  </si>
  <si>
    <t>MMR-C-Full</t>
  </si>
  <si>
    <t>Electronic September 2017</t>
  </si>
  <si>
    <t>MMR-H-SCF, MMR-H-UNOPS</t>
  </si>
  <si>
    <t>GF/B37/ER05</t>
  </si>
  <si>
    <t>GF/B37/EDP07</t>
  </si>
  <si>
    <t>NAM-C-MOH, NAM-C-NANASO</t>
  </si>
  <si>
    <t>NPL-H-Full</t>
  </si>
  <si>
    <t>NGA-C-Full</t>
  </si>
  <si>
    <t>Will</t>
  </si>
  <si>
    <t>PAK-T-Full</t>
  </si>
  <si>
    <t xml:space="preserve">PAK-T-NTP, PAK-T-TIH, PAK-T-MC
</t>
  </si>
  <si>
    <t>PHL-H-Full</t>
  </si>
  <si>
    <t>PHL-T-Full</t>
  </si>
  <si>
    <t>PHL-T-PBSP</t>
  </si>
  <si>
    <t>SEN-H-PC</t>
  </si>
  <si>
    <t>SLE-H-PC</t>
  </si>
  <si>
    <t>Rosalie</t>
  </si>
  <si>
    <t>MF-SLE-HIV-HR-Resub</t>
  </si>
  <si>
    <t>SLE-H-NAS</t>
  </si>
  <si>
    <t>SLE-S-PC</t>
  </si>
  <si>
    <t>ZAF-C-Full</t>
  </si>
  <si>
    <t>SWZ-C-TMC</t>
  </si>
  <si>
    <t>TZA-C-Full</t>
  </si>
  <si>
    <t>TZA-M-Full</t>
  </si>
  <si>
    <t>MF-TZA-RSSH-Data-Resub</t>
  </si>
  <si>
    <t>TZA-S-Full-Resub</t>
  </si>
  <si>
    <t>TGO-M-PC</t>
  </si>
  <si>
    <t>TUN-H-TMC</t>
  </si>
  <si>
    <t>UGA-C-Full</t>
  </si>
  <si>
    <t>MF-UGA-HIV-HR-Resub</t>
  </si>
  <si>
    <t>MF-UGA-HIV-AGYW-Resub</t>
  </si>
  <si>
    <t>UKR-C-Full</t>
  </si>
  <si>
    <t>VNM-H-Full</t>
  </si>
  <si>
    <t>Craig</t>
  </si>
  <si>
    <t>ZMB-C-Full</t>
  </si>
  <si>
    <t>ZMB-C-MOH, ZMB-C-CHAZ</t>
  </si>
  <si>
    <t>ZWE-C-Full</t>
  </si>
  <si>
    <t>ZWE-H-UNDP</t>
  </si>
  <si>
    <t>Country</t>
  </si>
  <si>
    <t>Region</t>
  </si>
  <si>
    <t>Communicated amount</t>
  </si>
  <si>
    <t xml:space="preserve"> Requested Matching Funds</t>
  </si>
  <si>
    <t>Email confirmation from CT (08/2/2018)</t>
  </si>
  <si>
    <t>Window 4</t>
  </si>
  <si>
    <t>LBR-M-PC</t>
  </si>
  <si>
    <t>Window 5</t>
  </si>
  <si>
    <t>GAC approved the exception to meeting the 1:1 matching condition as per email from Shalini on 14/2/2018</t>
  </si>
  <si>
    <t>MF-ETH-RSSH-HRH- Resub</t>
  </si>
  <si>
    <t>NPL-H-SCF</t>
  </si>
  <si>
    <t>MF-NGA-TB-MC-Resub</t>
  </si>
  <si>
    <t>MF-PHL-HIV-HR-Resub</t>
  </si>
  <si>
    <t>MF-CIV-HIV-HR-Resub</t>
  </si>
  <si>
    <t>MF-CIV-HIV-KP-Resub</t>
  </si>
  <si>
    <t>TZA-C-Amref, TZA-H-MOFP</t>
  </si>
  <si>
    <t>MF-TZA-RSSH-Data-Resub2</t>
  </si>
  <si>
    <t>TZA-C-Amref, TZA-T-MOFP</t>
  </si>
  <si>
    <t>VNM-H-VAAC, VNM-H-VUSTA</t>
  </si>
  <si>
    <t>Meets Increasing Allocation Requirement</t>
  </si>
  <si>
    <t>Addtl MF in grants</t>
  </si>
  <si>
    <t>Total MF in grants</t>
  </si>
  <si>
    <t>Addtl GAC approved MF in grants</t>
  </si>
  <si>
    <t>Addtl Board approved MF in grants</t>
  </si>
  <si>
    <t>Addtl MF in grants US$</t>
  </si>
  <si>
    <t>Total MF in grants US$</t>
  </si>
  <si>
    <t>Addtl GAC approved MF in grants US$</t>
  </si>
  <si>
    <t>Addtl Board approved MF in grants US$</t>
  </si>
  <si>
    <t>BEN-H-PSLS, BEN-HPlanBen</t>
  </si>
  <si>
    <t>COD-C-CORDAID, COD-T-MOH, COD-H-MOH</t>
  </si>
  <si>
    <t>Window 6</t>
  </si>
  <si>
    <t>MMR-H-SCF, MMR-H-UNOPS, MMR-T-UNOPS, MMR-T-SCF, QSE-M-UNOPS</t>
  </si>
  <si>
    <t>MMR-T-UNOPS , MMR-T-SCF</t>
  </si>
  <si>
    <t>UGA-C-TASO,UGA-H-MoFPED</t>
  </si>
  <si>
    <t>UKR-C-AUA, UKR-C-AUN</t>
  </si>
  <si>
    <t>UKR-C-AUA, UKR-C-AUN, UKR-C-PHC</t>
  </si>
  <si>
    <t>Total GAC approved MF in grants</t>
  </si>
  <si>
    <t>Total GAC approved MF in grants US$</t>
  </si>
  <si>
    <t>Total Board approved MF in grants</t>
  </si>
  <si>
    <t>Total Board approved MF in grants US$</t>
  </si>
  <si>
    <t>NGA-T-Full-Resub</t>
  </si>
  <si>
    <t xml:space="preserve"> Communicated Matching Funds</t>
  </si>
  <si>
    <t>Board Approval Date*</t>
  </si>
  <si>
    <t>Matching Funds Incorporated in Grants*</t>
  </si>
  <si>
    <r>
      <rPr>
        <b/>
        <sz val="9"/>
        <color theme="1"/>
        <rFont val="Arial"/>
        <family val="2"/>
      </rPr>
      <t>*Notes:</t>
    </r>
    <r>
      <rPr>
        <sz val="9"/>
        <color theme="1"/>
        <rFont val="Arial"/>
        <family val="2"/>
      </rPr>
      <t xml:space="preserve">
</t>
    </r>
    <r>
      <rPr>
        <b/>
        <sz val="9"/>
        <color theme="1"/>
        <rFont val="Arial"/>
        <family val="2"/>
      </rPr>
      <t>Board Approval Date</t>
    </r>
    <r>
      <rPr>
        <sz val="9"/>
        <color theme="1"/>
        <rFont val="Arial"/>
        <family val="2"/>
      </rPr>
      <t xml:space="preserve"> is the first board approval date. Note that funds for one priority area may be used in separate grants that are approved at different times.
</t>
    </r>
    <r>
      <rPr>
        <b/>
        <sz val="9"/>
        <color theme="1"/>
        <rFont val="Arial"/>
        <family val="2"/>
      </rPr>
      <t>Matching Funds Incorporated in Grants</t>
    </r>
    <r>
      <rPr>
        <sz val="9"/>
        <color theme="1"/>
        <rFont val="Arial"/>
        <family val="2"/>
      </rPr>
      <t xml:space="preserve"> represent the amounts integrated into grants reviewed by GAC, then recommended to the Board for approval.
</t>
    </r>
  </si>
  <si>
    <t>Remote Mar 2018</t>
  </si>
  <si>
    <t>GF/B38/ER11</t>
  </si>
  <si>
    <t>GF/B38/EDP15</t>
  </si>
  <si>
    <t>GAC approved the exception to the 1:1 matching condition (email from Shalini on 6/4/18)</t>
  </si>
  <si>
    <t>GF/B38/ER12</t>
  </si>
  <si>
    <t>GF/B38/EDP16</t>
  </si>
  <si>
    <t>SLE-Z-MOHS</t>
  </si>
  <si>
    <t>MF-BEN-RSSH-HRH-Resub</t>
  </si>
  <si>
    <t>BEN-S-Full-Resub</t>
  </si>
  <si>
    <t>CIV-M-MOH</t>
  </si>
  <si>
    <t>COD-M-MOH</t>
  </si>
  <si>
    <t>KGZ-C-UNDP</t>
  </si>
  <si>
    <t>SWZ-C-NERCHA, SWZ-C-CANGO</t>
  </si>
  <si>
    <t>1. Refresh the Pivot table using Power Query. If new rows have been added, then the calculated columns (purple coloured) on the "MF" tab will need to be dragged down from the top otherwise the formulas will be missing in some rows in the middle.</t>
  </si>
  <si>
    <t>3. The pivot table is filtered to only show "Final Submission". The filter is in row 2. Makes sure it is never deleted and that always filters for "Final Submission"</t>
  </si>
  <si>
    <t xml:space="preserve">4. In order to avoid seeing the text (blank), select the relevant column, go to Conditional formatting, select "formula containing value", and type equal to = (blank). In the format box, click on Number-&gt;Custom and enter 3 semi-colons ;;; This will replace the text (blank) with space. </t>
  </si>
  <si>
    <t>5. In the Requested amount column and Matching funds incorporated into grants column as well, I have done the conditional formatting to show 0 as empty cell.</t>
  </si>
  <si>
    <t>2. Country, Region, Communicated amount, Communicated amount US$ are calculated columns towards the end, and make sure that they are not overwritten</t>
  </si>
  <si>
    <t xml:space="preserve">email from GAC Specialist that GAC approved the exception to meeting the 1:1 matching condition </t>
  </si>
  <si>
    <t>The TRP notes that Jamaica faces a challenge in meeting the 1:1 match condition, as a result of the reduced Global Fund allocation. Meeting this requirement will represent a 500 percent increase in spending as compared to the amount allocated in the human rights module. Furthermore, the allocation investment in the strategic priority area has declined in this allocation period compared to 2014-2016 as a result of the reduced funding envelope. The TRP considers the matching funds request to be technically sound and strategically focused and recommends that the GAC consider approval even in the face of the gap in funding to meet the matching condition in the within allocation request</t>
  </si>
  <si>
    <t xml:space="preserve">It has not been possible to respect the 1:1 ratio because the amount for human rights activities in the allocation amount is US$ 576,980 (14 percent of the allocation amount), while the amount of the request for matching funds is US$ 1,000,000. This is due to the fact that intervention programming has been hit by a considerable reduction in the allocation amount for 2019-2021 compared with the previous grant. In order to respect the outcomes from the country dialogue prioritization process, the lower allocation amount was used to cover the funding of all strategic priority areas, including human rights. The requirement to fund the country dialogue priorities through the available allocation amount meant that it was not possible to use the resources of the allocation amount for human rights in order to ensure adherence to the 1:1 ratio. </t>
  </si>
  <si>
    <t>Lily</t>
  </si>
  <si>
    <t>Meets Matching funds conditions (non-annualised)</t>
  </si>
  <si>
    <t>CIV-H-ACI</t>
  </si>
  <si>
    <t>LSO-C-MOF,LSO-C-PACT</t>
  </si>
  <si>
    <t>MOZ-H-MOH, MOZ-C-CCS, MOZ-H-FDC</t>
  </si>
  <si>
    <t>Meets Overall Conditions? (Non-annualised Figures)</t>
  </si>
  <si>
    <t>Does not meet 1:1 condition but it has been supported by  TRP</t>
  </si>
  <si>
    <t>2017-2019-Multicountry Elimination of malaria in South Africa-E8</t>
  </si>
  <si>
    <t>Multicountry Elimination of malaria in South Africa-E8</t>
  </si>
  <si>
    <t>2017-2019-Multicountry Elimination of malaria in South Africa-MOSASWA</t>
  </si>
  <si>
    <t>Multicountry Elimination of malaria in South Africa-MOSASWA</t>
  </si>
  <si>
    <t>2017-2019-Multicountry South-Eastern Asia AFAO</t>
  </si>
  <si>
    <t>Multicountry South-Eastern Asia AFAO</t>
  </si>
  <si>
    <t xml:space="preserve">MF narrative and email from the FPM </t>
  </si>
  <si>
    <t>GF/B39/ER01</t>
  </si>
  <si>
    <t>GF/B39/EDP01</t>
  </si>
  <si>
    <t>MOZ-H-MOH</t>
  </si>
  <si>
    <t>NAM-C-TMC</t>
  </si>
  <si>
    <t>GF/B39/ER03</t>
  </si>
  <si>
    <t>GF/B39/EDP03</t>
  </si>
  <si>
    <t>2017-2019-Multicountry MDR TB EECA PAS</t>
  </si>
  <si>
    <t>Multicountry MDR TB EECA PAS</t>
  </si>
  <si>
    <t>2017-2019-Multicountry Key Pops EECA APH</t>
  </si>
  <si>
    <t>Multicountry Key Pops EECA APH</t>
  </si>
  <si>
    <t>2017-2019-Multicountry Eastern Africa IGAD</t>
  </si>
  <si>
    <t>Multicountry Eastern Africa IGAD</t>
  </si>
  <si>
    <t>GHA-H-WAPCAS</t>
  </si>
  <si>
    <t>PHL-H-SC</t>
  </si>
  <si>
    <t>TGO-M-PMT</t>
  </si>
  <si>
    <t>TZA-M-MOFP</t>
  </si>
  <si>
    <t xml:space="preserve">The 1:1 requirement is met. Budget for the matching fund request is  EUR 1,782,187 vs  EUR 1.987,458 in the grant budget
Activities to support the strategic priority area (total :1,987K)
- Strengthening the validation and data usage capacity of the districts 
- Conducting data quality audits for the three programs
- Conducting annual reviews of NHIS data
- Conducting various studies and surveys of the three programs
- Reviewing annually the community-based interventions to be conducted with all stakeholders
- Developing and implementing a smartphone application, monitoring activities and managing community supplies
- Producing CHW reporting tools on a yearly basis
GAC approved exception to not meeting Increasing allocation condition
</t>
  </si>
  <si>
    <t>GF/B39/ER06</t>
  </si>
  <si>
    <t>GF/B39/EDP07</t>
  </si>
  <si>
    <t>2017-2019-Multicountry Africa ECSA-HC</t>
  </si>
  <si>
    <t>Multicountry Africa ECSA-HC</t>
  </si>
  <si>
    <t>2017-2019-Multicountry TB Asia UNDP</t>
  </si>
  <si>
    <t>Multicountry TB Asia UNDP</t>
  </si>
  <si>
    <t>2017-2019-Multicountry HIV MENA IHAA</t>
  </si>
  <si>
    <t>Multicountry HIV MENA IHAA</t>
  </si>
  <si>
    <t>2017-2019-Multicountry TB WC Africa NTP/SRL</t>
  </si>
  <si>
    <t>Multicountry TB WC Africa NTP/SRL</t>
  </si>
  <si>
    <t>2017-2019-Multicountry TB Asia UNOPS</t>
  </si>
  <si>
    <t>Multicountry TB Asia UNOPS</t>
  </si>
  <si>
    <t>GF/B39/ER08</t>
  </si>
  <si>
    <t>GF/B39/EDP09</t>
  </si>
  <si>
    <t>Zeila</t>
  </si>
  <si>
    <t>HIV/AIDS, Tuberculosis,RSSH</t>
  </si>
  <si>
    <t>2017-2019-Multicountry LAC transition from GF financing PIH</t>
  </si>
  <si>
    <t>Multicountry LAC transition from GF financing PIH</t>
  </si>
  <si>
    <t>2017-2019-Multicountry Sustainability of services for key pop LAC (LA) ALEP</t>
  </si>
  <si>
    <t>Multicountry Sustainability of services for key pop LAC (LA) ALEP</t>
  </si>
  <si>
    <t>2017-2019-Multicountry Sustainability of services for key pop LAC (Caribbean) COIN</t>
  </si>
  <si>
    <t>Multicountry Sustainability of services for key pop LAC (Caribbean) COIN</t>
  </si>
  <si>
    <t>ETH-S-FMOH</t>
  </si>
  <si>
    <t>TUN-H-ONFP</t>
  </si>
  <si>
    <t>2017-2019-Cabo Verde</t>
  </si>
  <si>
    <t>Cabo Verde</t>
  </si>
  <si>
    <t>2017-2019-Eswatini</t>
  </si>
  <si>
    <t>Eswatini</t>
  </si>
  <si>
    <t>2017-2019-Eswatini-HIV/AIDS</t>
  </si>
  <si>
    <t>GF/B39/ER12</t>
  </si>
  <si>
    <t>GF/B39/EDP14</t>
  </si>
  <si>
    <t>SBN and email confirmation from FPM</t>
  </si>
  <si>
    <t>Email confirmation from RAS (14/11/2018)</t>
  </si>
  <si>
    <t>JAM-H-MOH</t>
  </si>
  <si>
    <t>NGA-T-IHVN, NGA-T-NTBLCP, NGA-C-LSMOH</t>
  </si>
  <si>
    <t>GF/B40/ER02</t>
  </si>
  <si>
    <t>GF/B40/EDP02</t>
  </si>
  <si>
    <t>BWA-C-ACHAP</t>
  </si>
  <si>
    <t>GNB-C-MOH</t>
  </si>
  <si>
    <t>Svetlana</t>
  </si>
  <si>
    <t>2017-2019-Multicountry HIV Caribbean PCC Consortium</t>
  </si>
  <si>
    <t>Multicountry HIV Caribbean PCC Consortium</t>
  </si>
  <si>
    <t>GF/B40/ER06</t>
  </si>
  <si>
    <t>GF/B40/EDP07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</si>
</sst>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 #,##0.00_-;_-* &quot;-&quot;??_-;_-@_-"/>
    <numFmt numFmtId="165" formatCode="_-* #,##0_-;\-* #,##0_-;_-* &quot;-&quot;??_-;_-@_-"/>
    <numFmt numFmtId="166" formatCode="mmm\-yy"/>
    <numFmt numFmtId="167" formatCode="[$-409]mmm/yy;@"/>
  </numFmts>
  <fonts count="8" x14ac:knownFonts="1">
    <font>
      <sz val="11"/>
      <color theme="1"/>
      <name val="Calibri"/>
      <family val="2"/>
      <scheme val="minor"/>
    </font>
    <font>
      <sz val="9"/>
      <color theme="1"/>
      <name val="Arial"/>
      <family val="2"/>
    </font>
    <font>
      <b/>
      <sz val="9"/>
      <color theme="1"/>
      <name val="Arial"/>
      <family val="2"/>
    </font>
    <font>
      <sz val="11"/>
      <color theme="1"/>
      <name val="Calibri"/>
      <family val="2"/>
      <scheme val="minor"/>
    </font>
    <font>
      <sz val="11"/>
      <color theme="1"/>
      <name val="Arial"/>
      <family val="2"/>
    </font>
    <font>
      <b/>
      <sz val="11"/>
      <color theme="1"/>
      <name val="Arial"/>
      <family val="2"/>
    </font>
    <font>
      <b/>
      <sz val="10"/>
      <color theme="1"/>
      <name val="Arial"/>
      <family val="2"/>
    </font>
    <font>
      <sz val="10"/>
      <color theme="1"/>
      <name val="Arial"/>
      <family val="2"/>
    </font>
  </fonts>
  <fills count="5">
    <fill>
      <patternFill patternType="none"/>
    </fill>
    <fill>
      <patternFill patternType="gray125"/>
    </fill>
    <fill>
      <patternFill patternType="solid">
        <fgColor rgb="FF7030A0"/>
        <bgColor indexed="64"/>
      </patternFill>
    </fill>
    <fill>
      <patternFill patternType="solid">
        <fgColor theme="4" tint="0.79998168889431442"/>
        <bgColor indexed="64"/>
      </patternFill>
    </fill>
    <fill>
      <patternFill patternType="solid">
        <fgColor theme="8" tint="0.39997558519241921"/>
        <bgColor indexed="64"/>
      </patternFill>
    </fill>
  </fills>
  <borders count="1">
    <border>
      <left/>
      <right/>
      <top/>
      <bottom/>
      <diagonal/>
    </border>
  </borders>
  <cellStyleXfs count="2">
    <xf numFmtId="0" fontId="0" fillId="0" borderId="0"/>
    <xf numFmtId="164" fontId="3" fillId="0" borderId="0" applyFont="0" applyFill="0" applyBorder="0" applyAlignment="0" applyProtection="0"/>
  </cellStyleXfs>
  <cellXfs count="23">
    <xf numFmtId="0" fontId="0" fillId="0" borderId="0" xfId="0"/>
    <xf numFmtId="0" fontId="0" fillId="0" borderId="0" xfId="0" quotePrefix="1" applyNumberFormat="1" applyAlignment="1"/>
    <xf numFmtId="0" fontId="0" fillId="0" borderId="0" xfId="0" applyNumberFormat="1" applyAlignment="1"/>
    <xf numFmtId="14" fontId="0" fillId="0" borderId="0" xfId="0" applyNumberFormat="1" applyAlignment="1"/>
    <xf numFmtId="17" fontId="0" fillId="0" borderId="0" xfId="0" applyNumberFormat="1" applyAlignment="1"/>
    <xf numFmtId="17" fontId="0" fillId="0" borderId="0" xfId="0" applyNumberFormat="1"/>
    <xf numFmtId="165" fontId="0" fillId="0" borderId="0" xfId="1" applyNumberFormat="1" applyFont="1" applyAlignment="1"/>
    <xf numFmtId="165" fontId="0" fillId="0" borderId="0" xfId="1" applyNumberFormat="1" applyFont="1"/>
    <xf numFmtId="165" fontId="0" fillId="0" borderId="0" xfId="0" applyNumberFormat="1" applyAlignment="1"/>
    <xf numFmtId="0" fontId="0" fillId="2" borderId="0" xfId="0" quotePrefix="1" applyNumberFormat="1" applyFill="1" applyAlignment="1"/>
    <xf numFmtId="167" fontId="0" fillId="0" borderId="0" xfId="0" applyNumberFormat="1" applyAlignment="1"/>
    <xf numFmtId="166" fontId="4" fillId="0" borderId="0" xfId="0" pivotButton="1" applyNumberFormat="1" applyFont="1"/>
    <xf numFmtId="166" fontId="4" fillId="0" borderId="0" xfId="0" applyNumberFormat="1" applyFont="1"/>
    <xf numFmtId="0" fontId="4" fillId="0" borderId="0" xfId="0" applyFont="1"/>
    <xf numFmtId="17" fontId="4" fillId="0" borderId="0" xfId="0" applyNumberFormat="1" applyFont="1"/>
    <xf numFmtId="0" fontId="5" fillId="0" borderId="0" xfId="0" applyFont="1" applyAlignment="1">
      <alignment horizontal="center" vertical="center" wrapText="1"/>
    </xf>
    <xf numFmtId="166" fontId="6" fillId="0" borderId="0" xfId="0" pivotButton="1" applyNumberFormat="1" applyFont="1" applyAlignment="1">
      <alignment horizontal="center" vertical="center" wrapText="1"/>
    </xf>
    <xf numFmtId="166" fontId="6" fillId="0" borderId="0" xfId="0" applyNumberFormat="1" applyFont="1" applyAlignment="1">
      <alignment horizontal="center" vertical="center" wrapText="1"/>
    </xf>
    <xf numFmtId="166" fontId="7" fillId="0" borderId="0" xfId="0" applyNumberFormat="1" applyFont="1" applyAlignment="1">
      <alignment horizontal="left" vertical="center"/>
    </xf>
    <xf numFmtId="3" fontId="7" fillId="0" borderId="0" xfId="0" applyNumberFormat="1" applyFont="1" applyAlignment="1">
      <alignment vertical="center"/>
    </xf>
    <xf numFmtId="0" fontId="0" fillId="3" borderId="0" xfId="0" applyFill="1" applyAlignment="1">
      <alignment horizontal="left" wrapText="1"/>
    </xf>
    <xf numFmtId="0" fontId="0" fillId="4" borderId="0" xfId="0" applyFill="1" applyAlignment="1">
      <alignment horizontal="left" wrapText="1"/>
    </xf>
    <xf numFmtId="0" fontId="1" fillId="0" borderId="0" xfId="0" applyFont="1" applyAlignment="1">
      <alignment horizontal="left" vertical="top" wrapText="1"/>
    </xf>
  </cellXfs>
  <cellStyles count="2">
    <cellStyle name="Comma" xfId="1" builtinId="3"/>
    <cellStyle name="Normal" xfId="0" builtinId="0"/>
  </cellStyles>
  <dxfs count="963">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22" formatCode="mmm/yy"/>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68" formatCode="dd/mm/yy"/>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22" formatCode="mmm/yy"/>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65" formatCode="_-* #,##0_-;\-* #,##0_-;_-* &quot;-&quot;??_-;_-@_-"/>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65" formatCode="_-* #,##0_-;\-* #,##0_-;_-* &quot;-&quot;??_-;_-@_-"/>
      <alignment horizontal="general" vertical="bottom" textRotation="0" wrapText="0" indent="0" justifyLastLine="0" shrinkToFit="0" readingOrder="0"/>
    </dxf>
    <dxf>
      <numFmt numFmtId="168" formatCode="dd/mm/yy"/>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font>
      <alignment horizontal="center" vertical="center" wrapText="1" readingOrder="0"/>
    </dxf>
    <dxf>
      <font>
        <b/>
      </font>
      <alignment horizontal="center" vertical="center" wrapText="1" readingOrder="0"/>
    </dxf>
    <dxf>
      <font>
        <b/>
      </font>
      <alignment horizontal="center" vertical="center" wrapText="1" readingOrder="0"/>
    </dxf>
    <dxf>
      <numFmt numFmtId="3" formatCode="#,##0"/>
    </dxf>
    <dxf>
      <font>
        <b/>
      </font>
      <alignment horizontal="center" vertical="center" wrapText="1" readingOrder="0"/>
    </dxf>
    <dxf>
      <numFmt numFmtId="3" formatCode="#,##0"/>
    </dxf>
    <dxf>
      <numFmt numFmtId="3" formatCode="#,##0"/>
    </dxf>
    <dxf>
      <numFmt numFmtId="166" formatCode="mmm\-yy"/>
    </dxf>
    <dxf>
      <font>
        <b/>
      </font>
      <alignment horizontal="center" vertical="center" wrapText="1" readingOrder="0"/>
    </dxf>
    <dxf>
      <numFmt numFmtId="166" formatCode="mmm\-yy"/>
    </dxf>
    <dxf>
      <numFmt numFmtId="166" formatCode="mmm\-yy"/>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font>
        <b/>
      </font>
    </dxf>
    <dxf>
      <font>
        <b/>
      </font>
    </dxf>
    <dxf>
      <font>
        <b/>
      </font>
    </dxf>
    <dxf>
      <alignment wrapText="1" readingOrder="0"/>
    </dxf>
    <dxf>
      <alignment wrapText="1" readingOrder="0"/>
    </dxf>
    <dxf>
      <alignment wrapText="1" readingOrder="0"/>
    </dxf>
    <dxf>
      <alignment wrapText="1" readingOrder="0"/>
    </dxf>
    <dxf>
      <alignment wrapText="1" readingOrder="0"/>
    </dxf>
    <dxf>
      <numFmt numFmtId="169" formatCode=";;;"/>
    </dxf>
    <dxf>
      <numFmt numFmtId="169" formatCode=";;;"/>
    </dxf>
    <dxf>
      <numFmt numFmtId="169" formatCode=";;;"/>
    </dxf>
    <dxf>
      <numFmt numFmtId="169" formatCode=";;;"/>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
      <font>
        <b/>
        <i val="0"/>
      </font>
    </dxf>
    <dxf>
      <border>
        <left style="thin">
          <color auto="1"/>
        </left>
        <right style="thin">
          <color auto="1"/>
        </right>
        <top style="thin">
          <color auto="1"/>
        </top>
        <bottom style="thin">
          <color auto="1"/>
        </bottom>
      </border>
    </dxf>
    <dxf>
      <fill>
        <patternFill>
          <bgColor theme="0"/>
        </patternFill>
      </fill>
    </dxf>
    <dxf>
      <fill>
        <patternFill>
          <bgColor rgb="FFE0E6F4"/>
        </patternFill>
      </fill>
    </dxf>
    <dxf>
      <font>
        <b/>
        <i val="0"/>
        <color theme="0"/>
      </font>
      <fill>
        <patternFill>
          <bgColor rgb="FF002060"/>
        </patternFill>
      </fill>
    </dxf>
    <dxf>
      <font>
        <color theme="0"/>
      </font>
      <fill>
        <patternFill>
          <bgColor rgb="FF002060"/>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PivotTable Style 1" table="0" count="5" xr9:uid="{00000000-0011-0000-FFFF-FFFF00000000}">
      <tableStyleElement type="wholeTable" dxfId="962"/>
      <tableStyleElement type="headerRow" dxfId="961"/>
      <tableStyleElement type="totalRow" dxfId="960"/>
      <tableStyleElement type="firstRowStripe" dxfId="959"/>
      <tableStyleElement type="secondRowStripe" dxfId="958"/>
    </tableStyle>
    <tableStyle name="Slicer Style 3" pivot="0" table="0" count="3" xr9:uid="{00000000-0011-0000-FFFF-FFFF01000000}">
      <tableStyleElement type="wholeTable" dxfId="957"/>
      <tableStyleElement type="headerRow" dxfId="956"/>
    </tableStyle>
    <tableStyle name="TableStyleQueryPreview" pivot="0" count="3" xr9:uid="{00000000-0011-0000-FFFF-FFFF02000000}">
      <tableStyleElement type="wholeTable" dxfId="955"/>
      <tableStyleElement type="headerRow" dxfId="954"/>
      <tableStyleElement type="firstRowStripe" dxfId="953"/>
    </tableStyle>
    <tableStyle name="TableStyleQueryResult" pivot="0" count="3" xr9:uid="{00000000-0011-0000-FFFF-FFFF03000000}">
      <tableStyleElement type="wholeTable" dxfId="952"/>
      <tableStyleElement type="headerRow" dxfId="951"/>
      <tableStyleElement type="firstRowStripe" dxfId="950"/>
    </tableStyle>
  </tableStyles>
  <colors>
    <mruColors>
      <color rgb="FFE0E6F4"/>
    </mruColors>
  </colors>
  <extLst>
    <ext xmlns:x14="http://schemas.microsoft.com/office/spreadsheetml/2009/9/main" uri="{46F421CA-312F-682f-3DD2-61675219B42D}">
      <x14:dxfs count="1">
        <dxf>
          <font>
            <b/>
            <i val="0"/>
            <color theme="0"/>
          </font>
          <fill>
            <patternFill>
              <bgColor theme="8" tint="-0.499984740745262"/>
            </patternFill>
          </fill>
        </dxf>
      </x14:dxfs>
    </ext>
    <ext xmlns:x14="http://schemas.microsoft.com/office/spreadsheetml/2009/9/main" uri="{EB79DEF2-80B8-43e5-95BD-54CBDDF9020C}">
      <x14:slicerStyles defaultSlicerStyle="SlicerStyleLight1">
        <x14:slicerStyle name="Slicer Style 3">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ana Sharp" refreshedDate="43707.68748912037" missingItemsLimit="0" createdVersion="5" refreshedVersion="6" minRefreshableVersion="3" recordCount="90" xr:uid="{00000000-000A-0000-FFFF-FFFF14000000}">
  <cacheSource type="worksheet">
    <worksheetSource name="MF"/>
  </cacheSource>
  <cacheFields count="54">
    <cacheField name="Matching Funds ID" numFmtId="0">
      <sharedItems/>
    </cacheField>
    <cacheField name="Country_MF ID" numFmtId="0">
      <sharedItems/>
    </cacheField>
    <cacheField name="BUD Funding Request ID" numFmtId="0">
      <sharedItems/>
    </cacheField>
    <cacheField name="Matching Funds Priority Area" numFmtId="0">
      <sharedItems count="6">
        <s v="RSSH - HRH"/>
        <s v="HIV/AIDS - HR"/>
        <s v="HIV/AIDS - KP"/>
        <s v="RSSH - Data"/>
        <s v="Tuberculosis - Missing Cases"/>
        <s v="HIV/AIDS - AGYW"/>
      </sharedItems>
    </cacheField>
    <cacheField name="New Submission/Resubmission" numFmtId="0">
      <sharedItems/>
    </cacheField>
    <cacheField name="Initial Submission/Final Submission" numFmtId="0">
      <sharedItems count="2">
        <s v="Final Submission"/>
        <s v="Initial Submission"/>
      </sharedItems>
    </cacheField>
    <cacheField name="Standalone Matching Funds Submission" numFmtId="0">
      <sharedItems/>
    </cacheField>
    <cacheField name="Applicant Support Assistant" numFmtId="0">
      <sharedItems/>
    </cacheField>
    <cacheField name="Matching Funds Submission Window" numFmtId="0">
      <sharedItems/>
    </cacheField>
    <cacheField name="Matching Funds Submission Date" numFmtId="14">
      <sharedItems containsNonDate="0" containsDate="1" containsString="0" containsBlank="1" minDate="2017-03-10T00:00:00" maxDate="2018-08-21T00:00:00"/>
    </cacheField>
    <cacheField name="Requested Matching Funds" numFmtId="165">
      <sharedItems containsSemiMixedTypes="0" containsString="0" containsNumber="1" minValue="980208" maxValue="15000000"/>
    </cacheField>
    <cacheField name="TRP Outcome" numFmtId="0">
      <sharedItems count="2">
        <s v="Recommended"/>
        <s v="Iteration"/>
      </sharedItems>
    </cacheField>
    <cacheField name="TRP Recommended Matching Funds" numFmtId="165">
      <sharedItems containsSemiMixedTypes="0" containsString="0" containsNumber="1" containsInteger="1" minValue="0" maxValue="15000000"/>
    </cacheField>
    <cacheField name="GAC Review Meeting Date" numFmtId="0">
      <sharedItems containsMixedTypes="1" containsNumber="1" containsInteger="1" minValue="42886" maxValue="43538"/>
    </cacheField>
    <cacheField name="GAC Approved Upper Ceiling" numFmtId="0">
      <sharedItems containsString="0" containsBlank="1" containsNumber="1" minValue="0" maxValue="15000000"/>
    </cacheField>
    <cacheField name="Country Matching Funds Component ID" numFmtId="0">
      <sharedItems/>
    </cacheField>
    <cacheField name="Matching Funds Incorporated Into Grant(s)" numFmtId="0">
      <sharedItems containsSemiMixedTypes="0" containsString="0" containsNumber="1" containsInteger="1" minValue="0" maxValue="15000000"/>
    </cacheField>
    <cacheField name="GAC Recommendation Date" numFmtId="17">
      <sharedItems containsNonDate="0" containsDate="1" containsString="0" containsBlank="1" minDate="2017-07-20T00:00:00" maxDate="2019-01-25T00:00:00" count="17">
        <d v="2017-11-07T00:00:00"/>
        <d v="2018-03-08T00:00:00"/>
        <m/>
        <d v="2017-10-31T00:00:00"/>
        <d v="2017-07-20T00:00:00"/>
        <d v="2018-11-20T00:00:00"/>
        <d v="2018-05-16T00:00:00"/>
        <d v="2018-04-18T00:00:00"/>
        <d v="2017-12-07T00:00:00"/>
        <d v="2018-09-20T00:00:00"/>
        <d v="2018-07-20T00:00:00"/>
        <d v="2017-11-21T00:00:00"/>
        <d v="2019-01-24T00:00:00"/>
        <d v="2017-10-17T00:00:00"/>
        <d v="2018-06-20T00:00:00"/>
        <d v="2017-09-13T00:00:00"/>
        <d v="2018-02-21T00:00:00"/>
      </sharedItems>
    </cacheField>
    <cacheField name="GAC Recommendation Outcome" numFmtId="0">
      <sharedItems/>
    </cacheField>
    <cacheField name="List Of Grants With Matching Funds" numFmtId="0">
      <sharedItems/>
    </cacheField>
    <cacheField name="GAC Report Sent To Board Date" numFmtId="14">
      <sharedItems containsNonDate="0" containsDate="1" containsString="0" containsBlank="1" minDate="2017-10-02T00:00:00" maxDate="2019-03-04T00:00:00"/>
    </cacheField>
    <cacheField name="Board Approval" numFmtId="0">
      <sharedItems containsBlank="1"/>
    </cacheField>
    <cacheField name="Board Approval Date" numFmtId="0">
      <sharedItems containsNonDate="0" containsDate="1" containsString="0" containsBlank="1" minDate="2017-10-13T00:00:00" maxDate="2019-08-17T00:00:00" count="17">
        <d v="2017-12-01T00:00:00"/>
        <d v="2018-04-11T00:00:00"/>
        <d v="2019-04-19T00:00:00"/>
        <d v="2017-10-13T00:00:00"/>
        <d v="2018-12-21T00:00:00"/>
        <m/>
        <d v="2018-06-15T00:00:00"/>
        <d v="2018-05-28T00:00:00"/>
        <d v="2018-01-12T00:00:00"/>
        <d v="2018-10-26T00:00:00"/>
        <d v="2018-08-17T00:00:00"/>
        <d v="2019-08-16T00:00:00"/>
        <d v="2017-12-13T00:00:00"/>
        <d v="2019-03-22T00:00:00"/>
        <d v="2017-11-17T00:00:00"/>
        <d v="2018-07-20T00:00:00"/>
        <d v="2018-03-23T00:00:00"/>
      </sharedItems>
    </cacheField>
    <cacheField name="Board Report Number" numFmtId="0">
      <sharedItems/>
    </cacheField>
    <cacheField name="Board Decision Point" numFmtId="0">
      <sharedItems/>
    </cacheField>
    <cacheField name="Addtl MF in grants" numFmtId="0">
      <sharedItems/>
    </cacheField>
    <cacheField name="Total MF in grants" numFmtId="0">
      <sharedItems containsSemiMixedTypes="0" containsString="0" containsNumber="1" containsInteger="1" minValue="0" maxValue="15000000"/>
    </cacheField>
    <cacheField name="Addtl GAC approved MF in grants" numFmtId="0">
      <sharedItems containsSemiMixedTypes="0" containsString="0" containsNumber="1" containsInteger="1" minValue="0" maxValue="0"/>
    </cacheField>
    <cacheField name="Addtl Board approved MF in grants" numFmtId="0">
      <sharedItems containsSemiMixedTypes="0" containsString="0" containsNumber="1" containsInteger="1" minValue="0" maxValue="0"/>
    </cacheField>
    <cacheField name="Country ID" numFmtId="0">
      <sharedItems/>
    </cacheField>
    <cacheField name="Allocation cycle" numFmtId="0">
      <sharedItems/>
    </cacheField>
    <cacheField name="Currency" numFmtId="0">
      <sharedItems count="2">
        <s v="USD"/>
        <s v="EUR"/>
      </sharedItems>
    </cacheField>
    <cacheField name="Exchange Rate" numFmtId="0">
      <sharedItems containsSemiMixedTypes="0" containsString="0" containsNumber="1" minValue="1.1222085063404781" maxValue="1.1222085063404781"/>
    </cacheField>
    <cacheField name="Requested Matching Funds US$" numFmtId="0">
      <sharedItems containsSemiMixedTypes="0" containsString="0" containsNumber="1" minValue="999840" maxValue="15000000"/>
    </cacheField>
    <cacheField name="TRP Recommended Matching Funds US$" numFmtId="0">
      <sharedItems containsSemiMixedTypes="0" containsString="0" containsNumber="1" minValue="0" maxValue="15000000"/>
    </cacheField>
    <cacheField name="GAC Approved Upper Ceiling US$" numFmtId="0">
      <sharedItems containsSemiMixedTypes="0" containsString="0" containsNumber="1" minValue="0" maxValue="15000000"/>
    </cacheField>
    <cacheField name="Matching Funds Incorporated Into Grant(s) US$" numFmtId="0">
      <sharedItems containsSemiMixedTypes="0" containsString="0" containsNumber="1" minValue="0" maxValue="15000000"/>
    </cacheField>
    <cacheField name="Addtl MF in grants US$" numFmtId="0">
      <sharedItems containsSemiMixedTypes="0" containsString="0" containsNumber="1" containsInteger="1" minValue="0" maxValue="0"/>
    </cacheField>
    <cacheField name="Total MF in grants US$" numFmtId="0">
      <sharedItems containsSemiMixedTypes="0" containsString="0" containsNumber="1" minValue="0" maxValue="15000000"/>
    </cacheField>
    <cacheField name="Addtl GAC approved MF in grants US$" numFmtId="0">
      <sharedItems containsSemiMixedTypes="0" containsString="0" containsNumber="1" containsInteger="1" minValue="0" maxValue="0"/>
    </cacheField>
    <cacheField name="Addtl Board approved MF in grants US$" numFmtId="0">
      <sharedItems containsSemiMixedTypes="0" containsString="0" containsNumber="1" containsInteger="1" minValue="0" maxValue="0"/>
    </cacheField>
    <cacheField name="Total GAC approved MF in grants" numFmtId="0">
      <sharedItems containsSemiMixedTypes="0" containsString="0" containsNumber="1" containsInteger="1" minValue="0" maxValue="15000000"/>
    </cacheField>
    <cacheField name="Total GAC approved MF in grants US$" numFmtId="0">
      <sharedItems containsSemiMixedTypes="0" containsString="0" containsNumber="1" minValue="0" maxValue="15000000"/>
    </cacheField>
    <cacheField name="Total Board approved MF in grants" numFmtId="0">
      <sharedItems containsSemiMixedTypes="0" containsString="0" containsNumber="1" containsInteger="1" minValue="0" maxValue="15000000"/>
    </cacheField>
    <cacheField name="Total Board approved MF in grants US$" numFmtId="0">
      <sharedItems containsSemiMixedTypes="0" containsString="0" containsNumber="1" minValue="0" maxValue="15000000"/>
    </cacheField>
    <cacheField name="Meets Matching funds conditions" numFmtId="0">
      <sharedItems/>
    </cacheField>
    <cacheField name="Meets Matching funds conditions (non-annualised)" numFmtId="0">
      <sharedItems/>
    </cacheField>
    <cacheField name="2014-2016 Allocation Investment Total US$" numFmtId="0">
      <sharedItems containsSemiMixedTypes="0" containsString="0" containsNumber="1" minValue="0" maxValue="62357107"/>
    </cacheField>
    <cacheField name="2017-2019 Allocation Funds Investment Total US$" numFmtId="0">
      <sharedItems containsSemiMixedTypes="0" containsString="0" containsNumber="1" minValue="0" maxValue="84609774"/>
    </cacheField>
    <cacheField name="2014-2016 Allocation Investment Annualised US$" numFmtId="0">
      <sharedItems containsSemiMixedTypes="0" containsString="0" containsNumber="1" minValue="0" maxValue="24942842.800000001"/>
    </cacheField>
    <cacheField name="2017-2019 Allocation Funds Investment Annualised US$" numFmtId="0">
      <sharedItems containsSemiMixedTypes="0" containsString="0" containsNumber="1" minValue="0" maxValue="28203258"/>
    </cacheField>
    <cacheField name="Country" numFmtId="0">
      <sharedItems count="38">
        <s v="Afghanistan"/>
        <s v="Benin"/>
        <s v="Burkina Faso"/>
        <s v="Bangladesh"/>
        <s v="Botswana"/>
        <s v="Côte d'Ivoire"/>
        <s v="Cameroon"/>
        <s v="Congo (Democratic Republic)"/>
        <s v="Ethiopia"/>
        <s v="Ghana"/>
        <s v="Guinea"/>
        <s v="Honduras"/>
        <s v="Indonesia"/>
        <s v="Jamaica"/>
        <s v="Kenya"/>
        <s v="Kyrgyzstan"/>
        <s v="Liberia"/>
        <s v="Lesotho"/>
        <s v="Myanmar"/>
        <s v="Mozambique"/>
        <s v="Malawi"/>
        <s v="Namibia"/>
        <s v="Nigeria"/>
        <s v="Nepal"/>
        <s v="Pakistan"/>
        <s v="Philippines"/>
        <s v="Senegal"/>
        <s v="Sierra Leone"/>
        <s v="Eswatini"/>
        <s v="Togo"/>
        <s v="Tunisia"/>
        <s v="Tanzania (United Republic)"/>
        <s v="Uganda"/>
        <s v="Ukraine"/>
        <s v="Viet Nam"/>
        <s v="South Africa"/>
        <s v="Zambia"/>
        <s v="Zimbabwe"/>
      </sharedItems>
    </cacheField>
    <cacheField name="Region" numFmtId="0">
      <sharedItems count="10">
        <s v="SE Asia"/>
        <s v="CA"/>
        <s v="HI Afr 1"/>
        <s v="HI Asia"/>
        <s v="SEA"/>
        <s v="HI Afr 2"/>
        <s v="WA"/>
        <s v="LAC"/>
        <s v="EECA"/>
        <s v="MENA"/>
      </sharedItems>
    </cacheField>
    <cacheField name="Communicated amount" numFmtId="0">
      <sharedItems containsSemiMixedTypes="0" containsString="0" containsNumber="1" containsInteger="1" minValue="980210" maxValue="150000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0">
  <r>
    <s v="MF-AFG-RSSH-HRH"/>
    <s v="MF-AFG-RSSH-HRH"/>
    <s v="AFG-T-TCOE"/>
    <x v="0"/>
    <s v="New Submission"/>
    <x v="0"/>
    <s v="No"/>
    <s v="Laura"/>
    <s v="Window 2"/>
    <d v="2017-05-22T00:00:00"/>
    <n v="1432340"/>
    <x v="0"/>
    <n v="1432340"/>
    <n v="42936"/>
    <n v="1432340"/>
    <s v="2017-2019-Afghanistan-RSSH"/>
    <n v="1432340"/>
    <x v="0"/>
    <s v="Recommended"/>
    <s v="AFG-T-MOPH, AFG-T-UNDP"/>
    <d v="2017-11-17T00:00:00"/>
    <s v="Yes"/>
    <x v="0"/>
    <s v="GF/B38/ER02"/>
    <s v="GF/B38/EDP02"/>
    <s v=""/>
    <n v="1432340"/>
    <n v="0"/>
    <n v="0"/>
    <s v="2017-2019-Afghanistan"/>
    <s v="AC-00000"/>
    <x v="0"/>
    <n v="1.1222085063404781"/>
    <n v="1432340"/>
    <n v="1432340"/>
    <n v="1432340"/>
    <n v="1432340"/>
    <n v="0"/>
    <n v="1432340"/>
    <n v="0"/>
    <n v="0"/>
    <n v="1432340"/>
    <n v="1432340"/>
    <n v="1432340"/>
    <n v="1432340"/>
    <s v="Both"/>
    <s v="Both"/>
    <n v="3101982"/>
    <n v="3390412"/>
    <n v="1127993.4545454546"/>
    <n v="1130137.3333333333"/>
    <x v="0"/>
    <x v="0"/>
    <n v="1600000"/>
  </r>
  <r>
    <s v="MF-BEN-HIV-HR"/>
    <s v="MF-BEN-HIV-HR"/>
    <s v="BEN-H-PC"/>
    <x v="1"/>
    <s v="New Submission"/>
    <x v="0"/>
    <s v="Yes"/>
    <s v="Romy"/>
    <s v="Window 3"/>
    <d v="2017-09-19T00:00:00"/>
    <n v="1336650"/>
    <x v="0"/>
    <n v="1218358"/>
    <n v="43075"/>
    <n v="1218358"/>
    <s v="2017-2019-Benin-HIV/AIDS"/>
    <n v="1103091"/>
    <x v="1"/>
    <s v="Recommended"/>
    <s v="BEN-H-PSLS, BEN-HPlanBen"/>
    <d v="2018-03-23T00:00:00"/>
    <s v="Yes"/>
    <x v="1"/>
    <s v="GF/B38/ER12"/>
    <s v="GF/B38/EDP16"/>
    <s v=""/>
    <n v="1103091"/>
    <n v="0"/>
    <n v="0"/>
    <s v="2017-2019-Benin"/>
    <s v="AC-00000"/>
    <x v="1"/>
    <n v="1.1222085063404781"/>
    <n v="1500000"/>
    <n v="1367251.7113679722"/>
    <n v="1367251.7113679722"/>
    <n v="1237898.1034676244"/>
    <n v="0"/>
    <n v="1237898.1034676244"/>
    <n v="0"/>
    <n v="0"/>
    <n v="1103091"/>
    <n v="1237898.1034676244"/>
    <n v="1103091"/>
    <n v="1237898.1034676244"/>
    <s v="None"/>
    <s v="None"/>
    <n v="413355.40343395801"/>
    <n v="7088.9911345527998"/>
    <n v="206677.70171697901"/>
    <n v="2362.997044850933"/>
    <x v="1"/>
    <x v="1"/>
    <n v="1336650"/>
  </r>
  <r>
    <s v="MF-BEN-HIV-KP"/>
    <s v="MF-BEN-HIV-KP"/>
    <s v="BEN-H-PC"/>
    <x v="2"/>
    <s v="New Submission"/>
    <x v="0"/>
    <s v="Yes"/>
    <s v="Romy"/>
    <s v="Window 3"/>
    <d v="2017-09-19T00:00:00"/>
    <n v="1514870"/>
    <x v="0"/>
    <n v="1490782"/>
    <n v="43075"/>
    <n v="1490782"/>
    <s v="2017-2019-Benin-HIV/AIDS"/>
    <n v="1486053"/>
    <x v="1"/>
    <s v="Recommended"/>
    <s v="BEN-H-PSLS, BEN-HPlanBen"/>
    <d v="2018-03-23T00:00:00"/>
    <s v="Yes"/>
    <x v="1"/>
    <s v="GF/B38/ER12"/>
    <s v="GF/B38/EDP16"/>
    <s v=""/>
    <n v="1486053"/>
    <n v="0"/>
    <n v="0"/>
    <s v="2017-2019-Benin"/>
    <s v="AC-00000"/>
    <x v="1"/>
    <n v="1.1222085063404781"/>
    <n v="1700000"/>
    <n v="1672968.2414992705"/>
    <n v="1672968.2414992705"/>
    <n v="1667661.3174727864"/>
    <n v="0"/>
    <n v="1667661.3174727864"/>
    <n v="0"/>
    <n v="0"/>
    <n v="1486053"/>
    <n v="1667661.3174727864"/>
    <n v="1486053"/>
    <n v="1667661.3174727864"/>
    <s v="None"/>
    <s v="None"/>
    <n v="2919837.2797665806"/>
    <n v="1108409.8305465155"/>
    <n v="1459918.6398832903"/>
    <n v="369469.94351550523"/>
    <x v="1"/>
    <x v="1"/>
    <n v="1514870"/>
  </r>
  <r>
    <s v="MF-BEN-RSSH-HRH"/>
    <s v="MF-BEN-RSSH-HRH"/>
    <s v="BEN-S-Full"/>
    <x v="0"/>
    <s v="New Submission"/>
    <x v="1"/>
    <s v="No"/>
    <s v="Romy"/>
    <s v="Window 4"/>
    <d v="2018-02-08T00:00:00"/>
    <n v="2138640"/>
    <x v="1"/>
    <n v="0"/>
    <s v=""/>
    <m/>
    <s v="2017-2019-Benin-RSSH"/>
    <n v="0"/>
    <x v="2"/>
    <s v=""/>
    <s v=""/>
    <m/>
    <s v=""/>
    <x v="2"/>
    <s v=""/>
    <s v=""/>
    <s v=""/>
    <n v="0"/>
    <n v="0"/>
    <n v="0"/>
    <s v="2017-2019-Benin"/>
    <s v="AC-00000"/>
    <x v="1"/>
    <n v="1.1222085063404781"/>
    <n v="2400000"/>
    <n v="0"/>
    <n v="0"/>
    <n v="0"/>
    <n v="0"/>
    <n v="0"/>
    <n v="0"/>
    <n v="0"/>
    <n v="0"/>
    <n v="0"/>
    <n v="0"/>
    <n v="0"/>
    <s v="Both"/>
    <s v="Both"/>
    <n v="588993.37896981265"/>
    <n v="3706082.3701043655"/>
    <n v="196331.12632327084"/>
    <n v="1235360.7900347884"/>
    <x v="1"/>
    <x v="1"/>
    <n v="2138640"/>
  </r>
  <r>
    <s v="MF-BEN-RSSH-HRH-Resub"/>
    <s v="MF-BEN-RSSH-HRH"/>
    <s v="BEN-S-Full-Resub"/>
    <x v="0"/>
    <s v="Resubmission"/>
    <x v="0"/>
    <s v="No"/>
    <s v="Romy"/>
    <s v="Window 6"/>
    <d v="2018-08-06T00:00:00"/>
    <n v="2138640"/>
    <x v="0"/>
    <n v="2138640"/>
    <n v="43538"/>
    <m/>
    <s v="2017-2019-Benin-RSSH"/>
    <n v="2138640"/>
    <x v="2"/>
    <s v="Recommended"/>
    <s v=""/>
    <m/>
    <s v=""/>
    <x v="2"/>
    <s v=""/>
    <s v=""/>
    <s v=""/>
    <n v="2138640"/>
    <n v="0"/>
    <n v="0"/>
    <s v="2017-2019-Benin"/>
    <s v="AC-00000"/>
    <x v="1"/>
    <n v="1.1222085063404781"/>
    <n v="2400000"/>
    <n v="2400000"/>
    <n v="0"/>
    <n v="2400000"/>
    <n v="0"/>
    <n v="2400000"/>
    <n v="0"/>
    <n v="0"/>
    <n v="2138640"/>
    <n v="2400000"/>
    <n v="0"/>
    <n v="0"/>
    <s v="Both"/>
    <s v="Both"/>
    <n v="588993.37896981265"/>
    <n v="3706082.3701043655"/>
    <n v="196331.12632327084"/>
    <n v="1235360.7900347884"/>
    <x v="1"/>
    <x v="1"/>
    <n v="2138640"/>
  </r>
  <r>
    <s v="MF-BFA-RSSH-Data"/>
    <s v="MF-BFA-RSSH-Data"/>
    <s v="BFA-M-PC"/>
    <x v="3"/>
    <s v="New Submission"/>
    <x v="0"/>
    <s v="Yes"/>
    <s v="Romy"/>
    <s v="Remote Aug 2017"/>
    <d v="2017-08-28T00:00:00"/>
    <n v="1782000"/>
    <x v="0"/>
    <n v="1782000"/>
    <n v="43039"/>
    <n v="1782000"/>
    <s v="2017-2019-Burkina Faso-RSSH"/>
    <n v="1782000"/>
    <x v="3"/>
    <s v="Recommended"/>
    <s v="BFA-M-PADS"/>
    <d v="2017-11-17T00:00:00"/>
    <s v="Yes"/>
    <x v="0"/>
    <s v="GF/B38/ER02"/>
    <s v="GF/B38/EDP02"/>
    <s v=""/>
    <n v="1782000"/>
    <n v="0"/>
    <n v="0"/>
    <s v="2017-2019-Burkina Faso"/>
    <s v="AC-00000"/>
    <x v="1"/>
    <n v="1.1222085063404781"/>
    <n v="1999775.5582987319"/>
    <n v="1999775.5582987319"/>
    <n v="1999775.5582987319"/>
    <n v="1999775.5582987319"/>
    <n v="0"/>
    <n v="1999775.5582987319"/>
    <n v="0"/>
    <n v="0"/>
    <n v="1782000"/>
    <n v="1999775.5582987319"/>
    <n v="1782000"/>
    <n v="1999775.5582987319"/>
    <s v="1:1 Match Only"/>
    <s v="Both"/>
    <n v="1745543.7100213219"/>
    <n v="2009198.7431264729"/>
    <n v="775797.20445392083"/>
    <n v="669732.91437549097"/>
    <x v="2"/>
    <x v="2"/>
    <n v="1782200"/>
  </r>
  <r>
    <s v="MF-BGD-RSSH-Data"/>
    <s v="MF-BGD-RSSH-Data"/>
    <s v="BGD-T-Full"/>
    <x v="3"/>
    <s v="New Submission"/>
    <x v="0"/>
    <s v="No"/>
    <s v="Jeyran"/>
    <s v="Window 1"/>
    <d v="2017-03-10T00:00:00"/>
    <n v="1000000"/>
    <x v="0"/>
    <n v="1000000"/>
    <n v="42886"/>
    <n v="1000000"/>
    <s v="2017-2019-Bangladesh-RSSH"/>
    <n v="1000000"/>
    <x v="4"/>
    <s v="Recommended"/>
    <s v="BGD-T-BRAC, BGD-T-NTP"/>
    <d v="2017-10-02T00:00:00"/>
    <s v="Yes"/>
    <x v="3"/>
    <s v="GF/B37/ER04"/>
    <s v="GF/B37/EDP05"/>
    <s v=""/>
    <n v="1000000"/>
    <n v="0"/>
    <n v="0"/>
    <s v="2017-2019-Bangladesh"/>
    <s v="AC-00000"/>
    <x v="0"/>
    <n v="1.1222085063404781"/>
    <n v="1000000"/>
    <n v="1000000"/>
    <n v="1000000"/>
    <n v="1000000"/>
    <n v="0"/>
    <n v="1000000"/>
    <n v="0"/>
    <n v="0"/>
    <n v="1000000"/>
    <n v="1000000"/>
    <n v="1000000"/>
    <n v="1000000"/>
    <s v="None"/>
    <s v="None"/>
    <n v="0"/>
    <n v="0"/>
    <n v="0"/>
    <n v="0"/>
    <x v="3"/>
    <x v="3"/>
    <n v="1000000"/>
  </r>
  <r>
    <s v="MF-BGD-TB-MC"/>
    <s v="MF-BGD-TB-MC"/>
    <s v="BGD-T-Full"/>
    <x v="4"/>
    <s v="New Submission"/>
    <x v="0"/>
    <s v="No"/>
    <s v="Jeyran"/>
    <s v="Window 1"/>
    <d v="2017-03-10T00:00:00"/>
    <n v="12000000"/>
    <x v="0"/>
    <n v="12000000"/>
    <n v="42886"/>
    <n v="12000000"/>
    <s v="2017-2019-Bangladesh-Tuberculosis"/>
    <n v="12000000"/>
    <x v="4"/>
    <s v="Recommended"/>
    <s v="BGD-T-BRAC, BGD-T-NTP"/>
    <d v="2017-10-02T00:00:00"/>
    <s v="Yes"/>
    <x v="3"/>
    <s v="GF/B37/ER04"/>
    <s v="GF/B37/EDP05"/>
    <s v=""/>
    <n v="12000000"/>
    <n v="0"/>
    <n v="0"/>
    <s v="2017-2019-Bangladesh"/>
    <s v="AC-00000"/>
    <x v="0"/>
    <n v="1.1222085063404781"/>
    <n v="12000000"/>
    <n v="12000000"/>
    <n v="12000000"/>
    <n v="12000000"/>
    <n v="0"/>
    <n v="12000000"/>
    <n v="0"/>
    <n v="0"/>
    <n v="12000000"/>
    <n v="12000000"/>
    <n v="12000000"/>
    <n v="12000000"/>
    <s v="Both"/>
    <s v="Both"/>
    <n v="22040584"/>
    <n v="36058486"/>
    <n v="8816233.5999999996"/>
    <n v="12019495.333333334"/>
    <x v="3"/>
    <x v="3"/>
    <n v="12000000"/>
  </r>
  <r>
    <s v="MF-BWA-HIV-AGYW"/>
    <s v="MF-BWA-HIV-AGYW"/>
    <s v="BWA-C-PC"/>
    <x v="5"/>
    <s v="New Submission"/>
    <x v="0"/>
    <s v="Yes"/>
    <s v="Jeyran"/>
    <s v="Window 6"/>
    <d v="2018-08-06T00:00:00"/>
    <n v="1000000"/>
    <x v="0"/>
    <n v="1000000"/>
    <n v="43363"/>
    <n v="1000000"/>
    <s v="2017-2019-Botswana-HIV/AIDS"/>
    <n v="1000000"/>
    <x v="5"/>
    <s v="Recommended"/>
    <s v="BWA-C-ACHAP"/>
    <d v="2018-12-10T00:00:00"/>
    <s v="Yes"/>
    <x v="4"/>
    <s v="GF/B40/ER02"/>
    <s v="GF/B40/EDP02"/>
    <s v=""/>
    <n v="1000000"/>
    <n v="0"/>
    <n v="0"/>
    <s v="2017-2019-Botswana"/>
    <s v="AC-00000"/>
    <x v="0"/>
    <n v="1.1222085063404781"/>
    <n v="1000000"/>
    <n v="1000000"/>
    <n v="1000000"/>
    <n v="1000000"/>
    <n v="0"/>
    <n v="1000000"/>
    <n v="0"/>
    <n v="0"/>
    <n v="1000000"/>
    <n v="1000000"/>
    <n v="1000000"/>
    <n v="1000000"/>
    <s v="1:1 Match Only"/>
    <s v="1:1 Match Only"/>
    <n v="3699328"/>
    <n v="3677383"/>
    <n v="1233109.3333333333"/>
    <n v="1225794.3333333333"/>
    <x v="4"/>
    <x v="4"/>
    <n v="1000000"/>
  </r>
  <r>
    <s v="MF-BWA-HIV-HR"/>
    <s v="MF-BWA-HIV-HR"/>
    <s v="BWA-C-PC"/>
    <x v="1"/>
    <s v="New Submission"/>
    <x v="0"/>
    <s v="Yes"/>
    <s v="Jeyran"/>
    <s v="Window 6"/>
    <d v="2018-08-06T00:00:00"/>
    <n v="1000000"/>
    <x v="0"/>
    <n v="1000000"/>
    <n v="43363"/>
    <n v="1000000"/>
    <s v="2017-2019-Botswana-HIV/AIDS"/>
    <n v="1000000"/>
    <x v="5"/>
    <s v="Recommended"/>
    <s v="BWA-C-ACHAP"/>
    <d v="2018-12-10T00:00:00"/>
    <s v="Yes"/>
    <x v="4"/>
    <s v="GF/B40/ER02"/>
    <s v="GF/B40/EDP02"/>
    <s v=""/>
    <n v="1000000"/>
    <n v="0"/>
    <n v="0"/>
    <s v="2017-2019-Botswana"/>
    <s v="AC-00000"/>
    <x v="0"/>
    <n v="1.1222085063404781"/>
    <n v="1000000"/>
    <n v="1000000"/>
    <n v="1000000"/>
    <n v="1000000"/>
    <n v="0"/>
    <n v="1000000"/>
    <n v="0"/>
    <n v="0"/>
    <n v="1000000"/>
    <n v="1000000"/>
    <n v="1000000"/>
    <n v="1000000"/>
    <s v="Both"/>
    <s v="Both"/>
    <n v="1653630"/>
    <n v="6789409"/>
    <n v="551210"/>
    <n v="2263136.3333333335"/>
    <x v="4"/>
    <x v="4"/>
    <n v="1000000"/>
  </r>
  <r>
    <s v="MF-CIV-HIV-HR"/>
    <s v="MF-CIV-HIV-HR"/>
    <s v="CIV-H-Full"/>
    <x v="1"/>
    <s v="New Submission"/>
    <x v="1"/>
    <s v="Yes"/>
    <s v="Jeyran"/>
    <s v="Remote Sept 2017"/>
    <d v="2017-09-08T00:00:00"/>
    <n v="2138049"/>
    <x v="1"/>
    <n v="0"/>
    <s v=""/>
    <m/>
    <s v="2017-2019-Côte d'Ivoire-HIV/AIDS"/>
    <n v="0"/>
    <x v="2"/>
    <s v=""/>
    <s v=""/>
    <m/>
    <s v=""/>
    <x v="5"/>
    <s v=""/>
    <s v=""/>
    <s v=""/>
    <n v="0"/>
    <n v="0"/>
    <n v="0"/>
    <s v="2017-2019-Côte d'Ivoire"/>
    <s v="AC-00000"/>
    <x v="1"/>
    <n v="1.1222085063404781"/>
    <n v="2399336.774772753"/>
    <n v="0"/>
    <n v="0"/>
    <n v="0"/>
    <n v="0"/>
    <n v="0"/>
    <n v="0"/>
    <n v="0"/>
    <n v="0"/>
    <n v="0"/>
    <n v="0"/>
    <n v="0"/>
    <s v="Increasing Allocation Only"/>
    <s v="Increasing Allocation Only"/>
    <n v="360213.21961620467"/>
    <n v="412924.47536752332"/>
    <n v="120071.07320540157"/>
    <n v="137641.49178917441"/>
    <x v="5"/>
    <x v="2"/>
    <n v="2138640"/>
  </r>
  <r>
    <s v="MF-CIV-HIV-KP"/>
    <s v="MF-CIV-HIV-KP"/>
    <s v="CIV-H-Full"/>
    <x v="2"/>
    <s v="New Submission"/>
    <x v="1"/>
    <s v="Yes"/>
    <s v="Jeyran"/>
    <s v="Remote Sept 2017"/>
    <d v="2017-09-08T00:00:00"/>
    <n v="3552122"/>
    <x v="1"/>
    <n v="0"/>
    <s v=""/>
    <m/>
    <s v="2017-2019-Côte d'Ivoire-HIV/AIDS"/>
    <n v="0"/>
    <x v="2"/>
    <s v=""/>
    <s v=""/>
    <m/>
    <s v=""/>
    <x v="5"/>
    <s v=""/>
    <s v=""/>
    <s v=""/>
    <n v="0"/>
    <n v="0"/>
    <n v="0"/>
    <s v="2017-2019-Côte d'Ivoire"/>
    <s v="AC-00000"/>
    <x v="1"/>
    <n v="1.1222085063404781"/>
    <n v="3986221.5239591515"/>
    <n v="0"/>
    <n v="0"/>
    <n v="0"/>
    <n v="0"/>
    <n v="0"/>
    <n v="0"/>
    <n v="0"/>
    <n v="0"/>
    <n v="0"/>
    <n v="0"/>
    <n v="0"/>
    <s v="Both"/>
    <s v="Both"/>
    <n v="2290692.4026484122"/>
    <n v="4701850.5218269555"/>
    <n v="763564.13421613735"/>
    <n v="1567283.5072756517"/>
    <x v="5"/>
    <x v="2"/>
    <n v="3564400"/>
  </r>
  <r>
    <s v="MF-CIV-HIV-HR-Resub"/>
    <s v="MF-CIV-HIV-HR"/>
    <s v="CIV-H-Full"/>
    <x v="1"/>
    <s v="Resubmission"/>
    <x v="0"/>
    <s v="Yes"/>
    <s v="Jeyran"/>
    <s v="Window 4"/>
    <d v="2018-03-02T00:00:00"/>
    <n v="2197088"/>
    <x v="0"/>
    <n v="1434843"/>
    <s v=""/>
    <n v="1434843"/>
    <s v="2017-2019-Côte d'Ivoire-HIV/AIDS"/>
    <n v="1434843"/>
    <x v="6"/>
    <s v="Recommended"/>
    <s v="CIV-H-ACI"/>
    <d v="2018-06-01T00:00:00"/>
    <s v="Yes"/>
    <x v="6"/>
    <s v="GF/B39/ER03"/>
    <s v="GF/B39/EDP03"/>
    <s v=""/>
    <n v="1434843"/>
    <n v="0"/>
    <n v="0"/>
    <s v="2017-2019-Côte d'Ivoire"/>
    <s v="AC-00000"/>
    <x v="1"/>
    <n v="1.1222085063404781"/>
    <n v="2465590.8427785882"/>
    <n v="1610193.0198630907"/>
    <n v="1610193.0198630907"/>
    <n v="1610193.0198630907"/>
    <n v="0"/>
    <n v="1610193.0198630907"/>
    <n v="0"/>
    <n v="0"/>
    <n v="1434843"/>
    <n v="1610193.0198630907"/>
    <n v="1434843"/>
    <n v="1610193.0198630907"/>
    <s v="Increasing Allocation Only"/>
    <s v="Increasing Allocation Only"/>
    <n v="360213.21961620467"/>
    <n v="412924.47536752332"/>
    <n v="120071.07320540157"/>
    <n v="137641.49178917441"/>
    <x v="5"/>
    <x v="2"/>
    <n v="2138640"/>
  </r>
  <r>
    <s v="MF-CIV-HIV-KP-Resub"/>
    <s v="MF-CIV-HIV-KP"/>
    <s v="CIV-H-Full"/>
    <x v="2"/>
    <s v="Resubmission"/>
    <x v="0"/>
    <s v="Yes"/>
    <s v="Jeyran"/>
    <s v="Window 4"/>
    <d v="2018-03-02T00:00:00"/>
    <n v="3492507"/>
    <x v="0"/>
    <n v="3315914"/>
    <s v=""/>
    <n v="3315914"/>
    <s v="2017-2019-Côte d'Ivoire-HIV/AIDS"/>
    <n v="3315914"/>
    <x v="6"/>
    <s v="Recommended"/>
    <s v="CIV-H-ACI"/>
    <d v="2018-06-01T00:00:00"/>
    <s v="Yes"/>
    <x v="6"/>
    <s v="GF/B39/ER03"/>
    <s v="GF/B39/EDP03"/>
    <s v=""/>
    <n v="3315914"/>
    <n v="0"/>
    <n v="0"/>
    <s v="2017-2019-Côte d'Ivoire"/>
    <s v="AC-00000"/>
    <x v="1"/>
    <n v="1.1222085063404781"/>
    <n v="3919321.0638536643"/>
    <n v="3721146.89709348"/>
    <n v="3721146.89709348"/>
    <n v="3721146.89709348"/>
    <n v="0"/>
    <n v="3721146.89709348"/>
    <n v="0"/>
    <n v="0"/>
    <n v="3315914"/>
    <n v="3721146.89709348"/>
    <n v="3315914"/>
    <n v="3721146.89709348"/>
    <s v="Both"/>
    <s v="Both"/>
    <n v="2290692.4026484122"/>
    <n v="4701850.5218269555"/>
    <n v="763564.13421613735"/>
    <n v="1567283.5072756517"/>
    <x v="5"/>
    <x v="2"/>
    <n v="3564400"/>
  </r>
  <r>
    <s v="MF-CIV-RSSH-Data"/>
    <s v="MF-CIV-RSSH-Data"/>
    <s v="CIV-M-PC"/>
    <x v="3"/>
    <s v="New Submission"/>
    <x v="0"/>
    <s v="Yes"/>
    <s v="Jeyran"/>
    <s v="Remote Nov 2017"/>
    <d v="2017-11-14T00:00:00"/>
    <n v="2673300"/>
    <x v="0"/>
    <n v="2673300"/>
    <s v=""/>
    <n v="2673300"/>
    <s v="2017-2019-Côte d'Ivoire-RSSH"/>
    <n v="2673300"/>
    <x v="7"/>
    <s v="Recommended"/>
    <s v="CIV-M-MOH"/>
    <d v="2018-05-14T00:00:00"/>
    <s v="Yes"/>
    <x v="7"/>
    <s v="GF/B39/ER01"/>
    <s v="GF/B39/EDP01"/>
    <s v=""/>
    <n v="2673300"/>
    <n v="0"/>
    <n v="0"/>
    <s v="2017-2019-Côte d'Ivoire"/>
    <s v="AC-00000"/>
    <x v="1"/>
    <n v="1.1222085063404781"/>
    <n v="3000000"/>
    <n v="3000000"/>
    <n v="3000000"/>
    <n v="3000000"/>
    <n v="0"/>
    <n v="3000000"/>
    <n v="0"/>
    <n v="0"/>
    <n v="2673300"/>
    <n v="3000000"/>
    <n v="2673300"/>
    <n v="3000000"/>
    <s v="Both"/>
    <s v="Both"/>
    <n v="3436828.6387610817"/>
    <n v="3436853.3273482216"/>
    <n v="1145609.546253694"/>
    <n v="1145617.7757827404"/>
    <x v="5"/>
    <x v="2"/>
    <n v="2673300"/>
  </r>
  <r>
    <s v="MF-CMR-HIV-AGYW"/>
    <s v="MF-CMR-HIV-AGYW"/>
    <s v="CMR-C-TMC"/>
    <x v="5"/>
    <s v="New Submission"/>
    <x v="0"/>
    <s v="No"/>
    <s v="Romy"/>
    <s v="Window 3"/>
    <d v="2017-08-28T00:00:00"/>
    <n v="1782200"/>
    <x v="0"/>
    <n v="1782200"/>
    <n v="43039"/>
    <n v="1782200"/>
    <s v="2017-2019-Cameroon-HIV/AIDS"/>
    <n v="1782200"/>
    <x v="8"/>
    <s v="Recommended"/>
    <s v="CMR-H-MOH, CMR-H-CMF"/>
    <d v="2017-12-22T00:00:00"/>
    <s v="Yes"/>
    <x v="8"/>
    <s v="GF/B38/ER05"/>
    <s v="GF/B38/EDP08"/>
    <s v=""/>
    <n v="1782200"/>
    <n v="0"/>
    <n v="0"/>
    <s v="2017-2019-Cameroon"/>
    <s v="AC-00000"/>
    <x v="1"/>
    <n v="1.1222085063404781"/>
    <n v="2000000"/>
    <n v="2000000"/>
    <n v="2000000"/>
    <n v="2000000"/>
    <n v="0"/>
    <n v="2000000"/>
    <n v="0"/>
    <n v="0"/>
    <n v="1782200"/>
    <n v="2000000"/>
    <n v="1782200"/>
    <n v="2000000"/>
    <s v="1:1 Match Only"/>
    <s v="Both"/>
    <n v="1569440.017955336"/>
    <n v="2002527.2135562787"/>
    <n v="784720.00897766801"/>
    <n v="667509.07118542632"/>
    <x v="6"/>
    <x v="1"/>
    <n v="1782200"/>
  </r>
  <r>
    <s v="MF-CMR-HIV-HR"/>
    <s v="MF-CMR-HIV-HR"/>
    <s v="CMR-C-TMC"/>
    <x v="1"/>
    <s v="New Submission"/>
    <x v="0"/>
    <s v="No"/>
    <s v="Romy"/>
    <s v="Window 3"/>
    <d v="2017-08-28T00:00:00"/>
    <n v="2138640"/>
    <x v="0"/>
    <n v="2138640"/>
    <n v="43039"/>
    <n v="2138640"/>
    <s v="2017-2019-Cameroon-HIV/AIDS"/>
    <n v="2138640"/>
    <x v="8"/>
    <s v="Recommended"/>
    <s v="CMR-H-MOH, CMR-H-CMF"/>
    <d v="2017-12-22T00:00:00"/>
    <s v="Yes"/>
    <x v="8"/>
    <s v="GF/B38/ER05"/>
    <s v="GF/B38/EDP08"/>
    <s v=""/>
    <n v="2138640"/>
    <n v="0"/>
    <n v="0"/>
    <s v="2017-2019-Cameroon"/>
    <s v="AC-00000"/>
    <x v="1"/>
    <n v="1.1222085063404781"/>
    <n v="2400000"/>
    <n v="2400000"/>
    <n v="2400000"/>
    <n v="2400000"/>
    <n v="0"/>
    <n v="2400000"/>
    <n v="0"/>
    <n v="0"/>
    <n v="2138640"/>
    <n v="2400000"/>
    <n v="2138640"/>
    <n v="2400000"/>
    <s v="Increasing Allocation Only"/>
    <s v="Increasing Allocation Only"/>
    <n v="253536.07900347887"/>
    <n v="1081828.0776568286"/>
    <n v="126768.03950173943"/>
    <n v="360609.35921894287"/>
    <x v="6"/>
    <x v="1"/>
    <n v="2138640"/>
  </r>
  <r>
    <s v="MF-CMR-HIV-KP"/>
    <s v="MF-CMR-HIV-KP"/>
    <s v="CMR-C-TMC"/>
    <x v="2"/>
    <s v="New Submission"/>
    <x v="0"/>
    <s v="No"/>
    <s v="Romy"/>
    <s v="Window 3"/>
    <d v="2017-08-28T00:00:00"/>
    <n v="3653510"/>
    <x v="0"/>
    <n v="3653510"/>
    <n v="43039"/>
    <n v="3653510"/>
    <s v="2017-2019-Cameroon-HIV/AIDS"/>
    <n v="3653510"/>
    <x v="8"/>
    <s v="Recommended"/>
    <s v="CMR-H-MOH, CMR-H-CMF"/>
    <d v="2017-12-22T00:00:00"/>
    <s v="Yes"/>
    <x v="8"/>
    <s v="GF/B38/ER05"/>
    <s v="GF/B38/EDP08"/>
    <s v=""/>
    <n v="3653510"/>
    <n v="0"/>
    <n v="0"/>
    <s v="2017-2019-Cameroon"/>
    <s v="AC-00000"/>
    <x v="1"/>
    <n v="1.1222085063404781"/>
    <n v="4100000"/>
    <n v="4100000"/>
    <n v="4100000"/>
    <n v="4100000"/>
    <n v="0"/>
    <n v="4100000"/>
    <n v="0"/>
    <n v="0"/>
    <n v="3653510"/>
    <n v="4100000"/>
    <n v="3653510"/>
    <n v="4100000"/>
    <s v="Both"/>
    <s v="Both"/>
    <n v="3722174.840085288"/>
    <n v="7448611.8280776571"/>
    <n v="1861087.420042644"/>
    <n v="2482870.6093592192"/>
    <x v="6"/>
    <x v="1"/>
    <n v="3653510"/>
  </r>
  <r>
    <s v="MF-COD-HIV-HR"/>
    <s v="MF-COD-HIV-HR"/>
    <s v="COD-C-TMC"/>
    <x v="1"/>
    <s v="New Submission"/>
    <x v="0"/>
    <s v="Yes"/>
    <s v="Jeyran"/>
    <s v="Remote Oct 2017"/>
    <d v="2017-10-31T00:00:00"/>
    <n v="2999675"/>
    <x v="0"/>
    <n v="2999675"/>
    <n v="43140"/>
    <n v="2999675"/>
    <s v="2017-2019-Congo (Democratic Republic)-HIV/AIDS"/>
    <n v="2999675"/>
    <x v="1"/>
    <s v="Recommended"/>
    <s v="COD-C-CORDAID, COD-T-MOH, COD-H-MOH"/>
    <d v="2018-03-23T00:00:00"/>
    <s v="Yes"/>
    <x v="1"/>
    <s v="GF/B38/ER12"/>
    <s v="GF/B38/EDP16"/>
    <s v=""/>
    <n v="2999675"/>
    <n v="0"/>
    <n v="0"/>
    <s v="2017-2019-Congo (Democratic Republic)"/>
    <s v="AC-00000"/>
    <x v="0"/>
    <n v="1.1222085063404781"/>
    <n v="2999675"/>
    <n v="2999675"/>
    <n v="2999675"/>
    <n v="2999675"/>
    <n v="0"/>
    <n v="2999675"/>
    <n v="0"/>
    <n v="0"/>
    <n v="2999675"/>
    <n v="2999675"/>
    <n v="2999675"/>
    <n v="2999675"/>
    <s v="Increasing Allocation Only"/>
    <s v="Increasing Allocation Only"/>
    <n v="1300202"/>
    <n v="2183307.92"/>
    <n v="520080.8"/>
    <n v="727769.30666666664"/>
    <x v="7"/>
    <x v="2"/>
    <n v="3000000"/>
  </r>
  <r>
    <s v="MF-COD-RSSH-Data"/>
    <s v="MF-COD-RSSH-Data"/>
    <s v="COD-M-PC"/>
    <x v="3"/>
    <s v="New Submission"/>
    <x v="0"/>
    <s v="Yes"/>
    <s v="Jeyran"/>
    <s v="Remote Nov 2017"/>
    <d v="2017-11-29T00:00:00"/>
    <n v="2975025"/>
    <x v="0"/>
    <n v="2975025"/>
    <n v="43140"/>
    <n v="3000000"/>
    <s v="2017-2019-Congo (Democratic Republic)-RSSH"/>
    <n v="2975025"/>
    <x v="7"/>
    <s v="Recommended"/>
    <s v="COD-M-MOH"/>
    <d v="2018-05-14T00:00:00"/>
    <s v="Yes"/>
    <x v="7"/>
    <s v="GF/B39/ER01"/>
    <s v="GF/B39/EDP01"/>
    <s v=""/>
    <n v="2975025"/>
    <n v="0"/>
    <n v="0"/>
    <s v="2017-2019-Congo (Democratic Republic)"/>
    <s v="AC-00000"/>
    <x v="0"/>
    <n v="1.1222085063404781"/>
    <n v="2975025"/>
    <n v="2975025"/>
    <n v="3000000"/>
    <n v="2975025"/>
    <n v="0"/>
    <n v="2975025"/>
    <n v="0"/>
    <n v="0"/>
    <n v="2975025"/>
    <n v="2975025"/>
    <n v="2975025"/>
    <n v="2975025"/>
    <s v="Both"/>
    <s v="Both"/>
    <n v="13897026"/>
    <n v="14000000"/>
    <n v="4632342"/>
    <n v="4666666.666666667"/>
    <x v="7"/>
    <x v="2"/>
    <n v="3000000"/>
  </r>
  <r>
    <s v="MF-COD-TB-MC"/>
    <s v="MF-COD-TB-MC"/>
    <s v="COD-C-TMC"/>
    <x v="4"/>
    <s v="New Submission"/>
    <x v="0"/>
    <s v="No"/>
    <s v="Jeyran"/>
    <s v="Window 1"/>
    <d v="2017-03-21T00:00:00"/>
    <n v="10000000"/>
    <x v="0"/>
    <n v="10000000"/>
    <n v="42899"/>
    <n v="10000000"/>
    <s v="2017-2019-Congo (Democratic Republic)-Tuberculosis"/>
    <n v="10000000"/>
    <x v="1"/>
    <s v="Recommended"/>
    <s v="COD-C-CORDAID, COD-T-MOH, COD-H-MOH"/>
    <d v="2018-03-23T00:00:00"/>
    <s v="Yes"/>
    <x v="1"/>
    <s v="GF/B38/ER12"/>
    <s v="GF/B38/EDP16"/>
    <s v=""/>
    <n v="10000000"/>
    <n v="0"/>
    <n v="0"/>
    <s v="2017-2019-Congo (Democratic Republic)"/>
    <s v="AC-00000"/>
    <x v="0"/>
    <n v="1.1222085063404781"/>
    <n v="10000000"/>
    <n v="10000000"/>
    <n v="10000000"/>
    <n v="10000000"/>
    <n v="0"/>
    <n v="10000000"/>
    <n v="0"/>
    <n v="0"/>
    <n v="10000000"/>
    <n v="10000000"/>
    <n v="10000000"/>
    <n v="10000000"/>
    <s v="Both"/>
    <s v="Both"/>
    <n v="8643507"/>
    <n v="10266716"/>
    <n v="3345873.6774193547"/>
    <n v="3422238.6666666665"/>
    <x v="7"/>
    <x v="2"/>
    <n v="10000000"/>
  </r>
  <r>
    <s v="MF-ETH-RSSH-HRH"/>
    <s v="MF-ETH-RSSH-HRH"/>
    <s v="ETH-S-Full"/>
    <x v="0"/>
    <s v="New Submission"/>
    <x v="1"/>
    <s v="No"/>
    <s v="Jeyran"/>
    <s v="Window 3"/>
    <d v="2017-08-28T00:00:00"/>
    <n v="3450000"/>
    <x v="1"/>
    <n v="0"/>
    <s v=""/>
    <m/>
    <s v="2017-2019-Ethiopia-RSSH"/>
    <n v="0"/>
    <x v="2"/>
    <s v=""/>
    <s v=""/>
    <m/>
    <s v=""/>
    <x v="5"/>
    <s v=""/>
    <s v=""/>
    <s v=""/>
    <n v="0"/>
    <n v="0"/>
    <n v="0"/>
    <s v="2017-2019-Ethiopia"/>
    <s v="AC-00000"/>
    <x v="0"/>
    <n v="1.1222085063404781"/>
    <n v="3450000"/>
    <n v="0"/>
    <n v="0"/>
    <n v="0"/>
    <n v="0"/>
    <n v="0"/>
    <n v="0"/>
    <n v="0"/>
    <n v="0"/>
    <n v="0"/>
    <n v="0"/>
    <n v="0"/>
    <s v="Both"/>
    <s v="Both"/>
    <n v="9956805"/>
    <n v="16801167"/>
    <n v="2844801.4285714286"/>
    <n v="5600389"/>
    <x v="8"/>
    <x v="5"/>
    <n v="3000000"/>
  </r>
  <r>
    <s v="MF-ETH-RSSH-HRH- Resub"/>
    <s v="MF-ETH-RSSH-HRH"/>
    <s v="ETH-S-Full"/>
    <x v="0"/>
    <s v="Resubmission"/>
    <x v="0"/>
    <s v="Yes"/>
    <s v="Lily"/>
    <s v="Window 5"/>
    <d v="2018-04-30T00:00:00"/>
    <n v="3000000"/>
    <x v="0"/>
    <n v="3000000"/>
    <n v="43301"/>
    <n v="3000000"/>
    <s v="2017-2019-Ethiopia-RSSH"/>
    <n v="3000000"/>
    <x v="9"/>
    <s v="Recommended"/>
    <s v="ETH-S-FMOH"/>
    <d v="2018-10-12T00:00:00"/>
    <s v="Yes"/>
    <x v="9"/>
    <s v="GF/B39/ER12"/>
    <s v="GF/B39/EDP14"/>
    <s v=""/>
    <n v="3000000"/>
    <n v="0"/>
    <n v="0"/>
    <s v="2017-2019-Ethiopia"/>
    <s v="AC-00000"/>
    <x v="0"/>
    <n v="1.1222085063404781"/>
    <n v="3000000"/>
    <n v="3000000"/>
    <n v="3000000"/>
    <n v="3000000"/>
    <n v="0"/>
    <n v="3000000"/>
    <n v="0"/>
    <n v="0"/>
    <n v="3000000"/>
    <n v="3000000"/>
    <n v="3000000"/>
    <n v="3000000"/>
    <s v="Both"/>
    <s v="Both"/>
    <n v="9956805"/>
    <n v="16801167"/>
    <n v="2844801.4285714286"/>
    <n v="5600389"/>
    <x v="8"/>
    <x v="5"/>
    <n v="3000000"/>
  </r>
  <r>
    <s v="MF-GHA-HIV-HR"/>
    <s v="MF-GHA-HIV-HR"/>
    <s v="GHA-C-TMC"/>
    <x v="1"/>
    <s v="New Submission"/>
    <x v="0"/>
    <s v="Yes"/>
    <s v="Jeyran"/>
    <s v="Remote Nov 2017"/>
    <d v="2017-11-03T00:00:00"/>
    <n v="2299730"/>
    <x v="0"/>
    <n v="2299730"/>
    <n v="43301"/>
    <n v="2299730"/>
    <s v="2017-2019-Ghana-HIV/AIDS"/>
    <n v="2299730"/>
    <x v="10"/>
    <s v="Recommended"/>
    <s v="GHA-H-WAPCAS"/>
    <d v="2018-08-03T00:00:00"/>
    <s v="Yes"/>
    <x v="10"/>
    <s v="GF/B39/ER08"/>
    <s v="GF/B39/EDP09"/>
    <s v=""/>
    <n v="2299730"/>
    <n v="0"/>
    <n v="0"/>
    <s v="2017-2019-Ghana"/>
    <s v="AC-00000"/>
    <x v="0"/>
    <n v="1.1222085063404781"/>
    <n v="2299730"/>
    <n v="2299730"/>
    <n v="2299730"/>
    <n v="2299730"/>
    <n v="0"/>
    <n v="2299730"/>
    <n v="0"/>
    <n v="0"/>
    <n v="2299730"/>
    <n v="2299730"/>
    <n v="2299730"/>
    <n v="2299730"/>
    <s v="Both"/>
    <s v="Both"/>
    <n v="0"/>
    <n v="2313531"/>
    <n v="0"/>
    <n v="771177"/>
    <x v="9"/>
    <x v="2"/>
    <n v="2300000"/>
  </r>
  <r>
    <s v="MF-GHA-HIV-KP"/>
    <s v="MF-GHA-HIV-KP"/>
    <s v="GHA-C-TMC"/>
    <x v="2"/>
    <s v="New Submission"/>
    <x v="0"/>
    <s v="Yes"/>
    <s v="Jeyran"/>
    <s v="Remote Nov 2017"/>
    <d v="2017-11-03T00:00:00"/>
    <n v="3598869"/>
    <x v="0"/>
    <n v="3598869"/>
    <n v="43301"/>
    <n v="3598869"/>
    <s v="2017-2019-Ghana-HIV/AIDS"/>
    <n v="3598869"/>
    <x v="10"/>
    <s v="Recommended"/>
    <s v="GHA-H-WAPCAS"/>
    <d v="2018-08-03T00:00:00"/>
    <s v="Yes"/>
    <x v="10"/>
    <s v="GF/B39/ER08"/>
    <s v="GF/B39/EDP09"/>
    <s v=""/>
    <n v="3598869"/>
    <n v="0"/>
    <n v="0"/>
    <s v="2017-2019-Ghana"/>
    <s v="AC-00000"/>
    <x v="0"/>
    <n v="1.1222085063404781"/>
    <n v="3598869"/>
    <n v="3598869"/>
    <n v="3598869"/>
    <n v="3598869"/>
    <n v="0"/>
    <n v="3598869"/>
    <n v="0"/>
    <n v="0"/>
    <n v="3598869"/>
    <n v="3598869"/>
    <n v="3598869"/>
    <n v="3598869"/>
    <s v="1:1 Match Only"/>
    <s v="1:1 Match Only"/>
    <n v="16640439"/>
    <n v="7445969"/>
    <n v="5546813"/>
    <n v="2481989.6666666665"/>
    <x v="9"/>
    <x v="2"/>
    <n v="3600000"/>
  </r>
  <r>
    <s v="MF-GIN-RSSH-HRH"/>
    <s v="MF-GIN-RSSH-HRH"/>
    <s v="GIN-M-PC"/>
    <x v="0"/>
    <s v="New Submission"/>
    <x v="0"/>
    <s v="Yes"/>
    <s v="Mariluz "/>
    <s v="Window 2"/>
    <d v="2017-05-23T00:00:00"/>
    <n v="3000000"/>
    <x v="0"/>
    <n v="3000000"/>
    <n v="43538"/>
    <m/>
    <s v="2017-2019-Guinea-RSSH"/>
    <n v="3000000"/>
    <x v="2"/>
    <s v="Recommended"/>
    <s v=""/>
    <m/>
    <m/>
    <x v="2"/>
    <s v=""/>
    <s v=""/>
    <s v=""/>
    <n v="3000000"/>
    <n v="0"/>
    <n v="0"/>
    <s v="2017-2019-Guinea"/>
    <s v="AC-00000"/>
    <x v="0"/>
    <n v="1.1222085063404781"/>
    <n v="3000000"/>
    <n v="3000000"/>
    <n v="0"/>
    <n v="3000000"/>
    <n v="0"/>
    <n v="3000000"/>
    <n v="0"/>
    <n v="0"/>
    <n v="3000000"/>
    <n v="3000000"/>
    <n v="0"/>
    <n v="0"/>
    <s v="Both"/>
    <s v="Both"/>
    <n v="1599416"/>
    <n v="3000000"/>
    <n v="639766.4"/>
    <n v="1000000"/>
    <x v="10"/>
    <x v="6"/>
    <n v="3000000"/>
  </r>
  <r>
    <s v="MF-HND-HIV-HR"/>
    <s v="MF-HND-HIV-HR"/>
    <s v="HND-H-PC"/>
    <x v="1"/>
    <s v="New Submission"/>
    <x v="0"/>
    <s v="No"/>
    <s v="Zeila"/>
    <s v="Window 6"/>
    <d v="2018-08-20T00:00:00"/>
    <n v="1000000"/>
    <x v="0"/>
    <n v="900000"/>
    <n v="43404"/>
    <n v="900000"/>
    <s v="2017-2019-Honduras-HIV/AIDS"/>
    <n v="900000"/>
    <x v="2"/>
    <s v=""/>
    <s v=""/>
    <m/>
    <s v=""/>
    <x v="11"/>
    <s v=""/>
    <s v=""/>
    <s v=""/>
    <n v="900000"/>
    <n v="0"/>
    <n v="0"/>
    <s v="2017-2019-Honduras"/>
    <s v="AC-00000"/>
    <x v="0"/>
    <n v="1.1222085063404781"/>
    <n v="1000000"/>
    <n v="900000"/>
    <n v="900000"/>
    <n v="900000"/>
    <n v="0"/>
    <n v="900000"/>
    <n v="0"/>
    <n v="0"/>
    <n v="900000"/>
    <n v="0"/>
    <n v="0"/>
    <n v="0"/>
    <s v="None"/>
    <s v="None"/>
    <n v="361609"/>
    <n v="280573"/>
    <n v="139977.67741935482"/>
    <n v="93524.333333333328"/>
    <x v="11"/>
    <x v="7"/>
    <n v="1000000"/>
  </r>
  <r>
    <s v="MF-HND-HIV-KP"/>
    <s v="MF-HND-HIV-KP"/>
    <s v="HND-H-PC"/>
    <x v="2"/>
    <s v="New Submission"/>
    <x v="0"/>
    <s v="No"/>
    <s v="Zeila"/>
    <s v="Window 6"/>
    <d v="2018-08-20T00:00:00"/>
    <n v="1100000"/>
    <x v="0"/>
    <n v="1000000"/>
    <n v="43404"/>
    <n v="1000000"/>
    <s v="2017-2019-Honduras-HIV/AIDS"/>
    <n v="1000000"/>
    <x v="2"/>
    <s v=""/>
    <s v=""/>
    <m/>
    <s v=""/>
    <x v="11"/>
    <s v=""/>
    <s v=""/>
    <s v=""/>
    <n v="1000000"/>
    <n v="0"/>
    <n v="0"/>
    <s v="2017-2019-Honduras"/>
    <s v="AC-00000"/>
    <x v="0"/>
    <n v="1.1222085063404781"/>
    <n v="1100000"/>
    <n v="1000000"/>
    <n v="1000000"/>
    <n v="1000000"/>
    <n v="0"/>
    <n v="1000000"/>
    <n v="0"/>
    <n v="0"/>
    <n v="1000000"/>
    <n v="0"/>
    <n v="0"/>
    <n v="0"/>
    <s v="1:1 Match Only"/>
    <s v="1:1 Match Only"/>
    <n v="4362357"/>
    <n v="2922574"/>
    <n v="1688654.3225806451"/>
    <n v="974191.33333333337"/>
    <x v="11"/>
    <x v="7"/>
    <n v="1100000"/>
  </r>
  <r>
    <s v="MF-IDN-HIV-HR"/>
    <s v="MF-IDN-HIV-HR"/>
    <s v="IDN-C-Full"/>
    <x v="1"/>
    <s v="New Submission"/>
    <x v="0"/>
    <s v="No"/>
    <s v="Jeyran"/>
    <s v="Window 2"/>
    <d v="2017-05-24T00:00:00"/>
    <n v="2699655"/>
    <x v="0"/>
    <n v="2699655"/>
    <s v="Electronic August 2017"/>
    <n v="2699655"/>
    <s v="2017-2019-Indonesia-HIV/AIDS"/>
    <n v="2279723"/>
    <x v="11"/>
    <s v="Recommended"/>
    <s v="IDN-H-MOH, IDN-H-SPIRITI"/>
    <d v="2017-11-30T00:00:00"/>
    <s v="Yes"/>
    <x v="12"/>
    <s v="GF/B38/ER03"/>
    <s v="GF/B38/EDP04"/>
    <s v=""/>
    <n v="2279723"/>
    <n v="0"/>
    <n v="0"/>
    <s v="2017-2019-Indonesia"/>
    <s v="AC-00000"/>
    <x v="0"/>
    <n v="1.1222085063404781"/>
    <n v="2699655"/>
    <n v="2699655"/>
    <n v="2699655"/>
    <n v="2279723"/>
    <n v="0"/>
    <n v="2279723"/>
    <n v="0"/>
    <n v="0"/>
    <n v="2279723"/>
    <n v="2279723"/>
    <n v="2279723"/>
    <n v="2279723"/>
    <s v="Increasing Allocation Only"/>
    <s v="Increasing Allocation Only"/>
    <n v="533000"/>
    <n v="2000000"/>
    <n v="266500"/>
    <n v="666666.66666666663"/>
    <x v="12"/>
    <x v="3"/>
    <n v="2700000"/>
  </r>
  <r>
    <s v="MF-IDN-RSSH-Data"/>
    <s v="MF-IDN-RSSH-Data"/>
    <s v="IDN-C-Full"/>
    <x v="3"/>
    <s v="New Submission"/>
    <x v="0"/>
    <s v="No"/>
    <s v="Jeyran"/>
    <s v="Window 2"/>
    <d v="2017-05-24T00:00:00"/>
    <n v="1973813"/>
    <x v="0"/>
    <n v="1973813"/>
    <s v="Electronic August 2017"/>
    <n v="1973813"/>
    <s v="2017-2019-Indonesia-RSSH"/>
    <n v="1458003"/>
    <x v="11"/>
    <s v="Recommended"/>
    <s v="IDN-H-MOH, IDN-T-MOH"/>
    <d v="2017-11-30T00:00:00"/>
    <s v="Yes"/>
    <x v="12"/>
    <s v="GF/B38/ER03"/>
    <s v="GF/B38/EDP04"/>
    <s v=""/>
    <n v="1458003"/>
    <n v="0"/>
    <n v="0"/>
    <s v="2017-2019-Indonesia"/>
    <s v="AC-00000"/>
    <x v="0"/>
    <n v="1.1222085063404781"/>
    <n v="1973813"/>
    <n v="1973813"/>
    <n v="1973813"/>
    <n v="1458003"/>
    <n v="0"/>
    <n v="1458003"/>
    <n v="0"/>
    <n v="0"/>
    <n v="1458003"/>
    <n v="1458003"/>
    <n v="1458003"/>
    <n v="1458003"/>
    <s v="1:1 Match Only"/>
    <s v="1:1 Match Only"/>
    <n v="3300000"/>
    <n v="2400000"/>
    <n v="825000"/>
    <n v="800000"/>
    <x v="12"/>
    <x v="3"/>
    <n v="2000000"/>
  </r>
  <r>
    <s v="MF-IDN-TB-MC"/>
    <s v="MF-IDN-TB-MC"/>
    <s v="IDN-C-Full"/>
    <x v="4"/>
    <s v="New Submission"/>
    <x v="0"/>
    <s v="No"/>
    <s v="Jeyran"/>
    <s v="Window 2"/>
    <d v="2017-05-24T00:00:00"/>
    <n v="15000000"/>
    <x v="0"/>
    <n v="15000000"/>
    <s v="Electronic August 2017"/>
    <n v="15000000"/>
    <s v="2017-2019-Indonesia-Tuberculosis"/>
    <n v="15000000"/>
    <x v="11"/>
    <s v="Recommended"/>
    <s v="IDN-T-AISYIYA, IDN-T-MOH"/>
    <d v="2017-11-30T00:00:00"/>
    <s v="Yes"/>
    <x v="12"/>
    <s v="GF/B38/ER03"/>
    <s v="GF/B38/EDP04"/>
    <s v=""/>
    <n v="15000000"/>
    <n v="0"/>
    <n v="0"/>
    <s v="2017-2019-Indonesia"/>
    <s v="AC-00000"/>
    <x v="0"/>
    <n v="1.1222085063404781"/>
    <n v="15000000"/>
    <n v="15000000"/>
    <n v="15000000"/>
    <n v="15000000"/>
    <n v="0"/>
    <n v="15000000"/>
    <n v="0"/>
    <n v="0"/>
    <n v="15000000"/>
    <n v="15000000"/>
    <n v="15000000"/>
    <n v="15000000"/>
    <s v="Both"/>
    <s v="Both"/>
    <n v="18200000"/>
    <n v="24304911"/>
    <n v="4550000"/>
    <n v="8101637"/>
    <x v="12"/>
    <x v="3"/>
    <n v="15000000"/>
  </r>
  <r>
    <s v="MF-JAM-HIV-HR"/>
    <s v="MF-JAM-HIV-HR"/>
    <s v="JAM-H-PC"/>
    <x v="1"/>
    <s v="New Submission"/>
    <x v="0"/>
    <s v="No"/>
    <s v=""/>
    <s v="Window 4"/>
    <d v="2018-02-09T00:00:00"/>
    <n v="1000000"/>
    <x v="0"/>
    <n v="1000000"/>
    <n v="43404"/>
    <n v="1000000"/>
    <s v="2017-2019-Jamaica-HIV/AIDS"/>
    <n v="1000000"/>
    <x v="5"/>
    <s v="Recommended"/>
    <s v="JAM-H-MOH"/>
    <d v="2018-12-10T00:00:00"/>
    <s v="Yes"/>
    <x v="4"/>
    <s v="GF/B40/ER02"/>
    <s v="GF/B40/EDP02"/>
    <s v=""/>
    <n v="1000000"/>
    <n v="0"/>
    <n v="0"/>
    <s v="2017-2019-Jamaica"/>
    <s v="AC-00000"/>
    <x v="0"/>
    <n v="1.1222085063404781"/>
    <n v="1000000"/>
    <n v="1000000"/>
    <n v="1000000"/>
    <n v="1000000"/>
    <n v="0"/>
    <n v="1000000"/>
    <n v="0"/>
    <n v="0"/>
    <n v="1000000"/>
    <n v="1000000"/>
    <n v="1000000"/>
    <n v="1000000"/>
    <s v="None"/>
    <s v="None"/>
    <n v="264000"/>
    <n v="144000"/>
    <n v="88000"/>
    <n v="48000"/>
    <x v="13"/>
    <x v="7"/>
    <n v="1000000"/>
  </r>
  <r>
    <s v="MF-JAM-HIV-KP"/>
    <s v="MF-JAM-HIV-KP"/>
    <s v="JAM-H-PC"/>
    <x v="2"/>
    <s v="New Submission"/>
    <x v="0"/>
    <s v="No"/>
    <s v=""/>
    <s v="Window 4"/>
    <d v="2018-02-09T00:00:00"/>
    <n v="1100000"/>
    <x v="0"/>
    <n v="1100000"/>
    <n v="43404"/>
    <n v="1100000"/>
    <s v="2017-2019-Jamaica-HIV/AIDS"/>
    <n v="1100000"/>
    <x v="5"/>
    <s v="Recommended"/>
    <s v="JAM-H-MOH"/>
    <d v="2018-12-10T00:00:00"/>
    <s v="Yes"/>
    <x v="4"/>
    <s v="GF/B40/ER02"/>
    <s v="GF/B40/EDP02"/>
    <s v=""/>
    <n v="1100000"/>
    <n v="0"/>
    <n v="0"/>
    <s v="2017-2019-Jamaica"/>
    <s v="AC-00000"/>
    <x v="0"/>
    <n v="1.1222085063404781"/>
    <n v="1100000"/>
    <n v="1100000"/>
    <n v="1100000"/>
    <n v="1100000"/>
    <n v="0"/>
    <n v="1100000"/>
    <n v="0"/>
    <n v="0"/>
    <n v="1100000"/>
    <n v="1100000"/>
    <n v="1100000"/>
    <n v="1100000"/>
    <s v="1:1 Match Only"/>
    <s v="1:1 Match Only"/>
    <n v="4600000"/>
    <n v="4230000"/>
    <n v="1533333.3333333333"/>
    <n v="1410000"/>
    <x v="13"/>
    <x v="7"/>
    <n v="1100000"/>
  </r>
  <r>
    <s v="MF-KEN-HIV-AGYW"/>
    <s v="MF-KEN-HIV-AGYW"/>
    <s v="KEN-C-Full"/>
    <x v="5"/>
    <s v="New Submission"/>
    <x v="0"/>
    <s v="No"/>
    <s v="Kotaro"/>
    <s v="Window 2"/>
    <d v="2017-05-23T00:00:00"/>
    <n v="5096973"/>
    <x v="0"/>
    <n v="5096973"/>
    <n v="42936"/>
    <n v="5000000"/>
    <s v="2017-2019-Kenya-HIV/AIDS"/>
    <n v="5000000"/>
    <x v="3"/>
    <s v="Recommended"/>
    <s v="KEN-H-TNT, KEN-H-KRC"/>
    <d v="2017-11-17T00:00:00"/>
    <s v="Yes"/>
    <x v="0"/>
    <s v="GF/B38/ER02"/>
    <s v="GF/B38/EDP02"/>
    <s v=""/>
    <n v="5000000"/>
    <n v="0"/>
    <n v="0"/>
    <s v="2017-2019-Kenya"/>
    <s v="AC-00000"/>
    <x v="0"/>
    <n v="1.1222085063404781"/>
    <n v="5096973"/>
    <n v="5096973"/>
    <n v="5000000"/>
    <n v="5000000"/>
    <n v="0"/>
    <n v="5000000"/>
    <n v="0"/>
    <n v="0"/>
    <n v="5000000"/>
    <n v="5000000"/>
    <n v="5000000"/>
    <n v="5000000"/>
    <s v="Increasing Allocation Only"/>
    <s v="Increasing Allocation Only"/>
    <n v="4557874"/>
    <n v="4971639"/>
    <n v="1302249.7142857143"/>
    <n v="1657213"/>
    <x v="14"/>
    <x v="5"/>
    <n v="5000000"/>
  </r>
  <r>
    <s v="MF-KEN-HIV-HR"/>
    <s v="MF-KEN-HIV-HR"/>
    <s v="KEN-C-Full"/>
    <x v="1"/>
    <s v="New Submission"/>
    <x v="0"/>
    <s v="No"/>
    <s v="Kotaro"/>
    <s v="Window 2"/>
    <d v="2017-05-23T00:00:00"/>
    <n v="3811588"/>
    <x v="0"/>
    <n v="3811588"/>
    <n v="42936"/>
    <n v="3800000"/>
    <s v="2017-2019-Kenya-HIV/AIDS"/>
    <n v="3800000"/>
    <x v="3"/>
    <s v="Recommended"/>
    <s v="KEN-H-TNT, KEN-H-KRC"/>
    <d v="2017-11-17T00:00:00"/>
    <s v="Yes"/>
    <x v="0"/>
    <s v="GF/B38/ER02"/>
    <s v="GF/B38/EDP02"/>
    <s v=""/>
    <n v="3800000"/>
    <n v="0"/>
    <n v="0"/>
    <s v="2017-2019-Kenya"/>
    <s v="AC-00000"/>
    <x v="0"/>
    <n v="1.1222085063404781"/>
    <n v="3811588"/>
    <n v="3811588"/>
    <n v="3800000"/>
    <n v="3800000"/>
    <n v="0"/>
    <n v="3800000"/>
    <n v="0"/>
    <n v="0"/>
    <n v="3800000"/>
    <n v="3800000"/>
    <n v="3800000"/>
    <n v="3800000"/>
    <s v="Both"/>
    <s v="Both"/>
    <n v="753255"/>
    <n v="3814042"/>
    <n v="215215.71428571429"/>
    <n v="1271347.3333333333"/>
    <x v="14"/>
    <x v="5"/>
    <n v="3800000"/>
  </r>
  <r>
    <s v="MF-KEN-HIV-KP"/>
    <s v="MF-KEN-HIV-KP"/>
    <s v="KEN-C-Full"/>
    <x v="2"/>
    <s v="New Submission"/>
    <x v="0"/>
    <s v="No"/>
    <s v="Kotaro"/>
    <s v="Window 2"/>
    <d v="2017-05-23T00:00:00"/>
    <n v="11640810"/>
    <x v="0"/>
    <n v="11640810"/>
    <n v="42936"/>
    <n v="10000000"/>
    <s v="2017-2019-Kenya-HIV/AIDS"/>
    <n v="10000000"/>
    <x v="3"/>
    <s v="Recommended"/>
    <s v="KEN-H-TNT, KEN-H-KRC"/>
    <d v="2017-11-17T00:00:00"/>
    <s v="Yes"/>
    <x v="0"/>
    <s v="GF/B38/ER02"/>
    <s v="GF/B38/EDP02"/>
    <s v=""/>
    <n v="10000000"/>
    <n v="0"/>
    <n v="0"/>
    <s v="2017-2019-Kenya"/>
    <s v="AC-00000"/>
    <x v="0"/>
    <n v="1.1222085063404781"/>
    <n v="11640810"/>
    <n v="11640810"/>
    <n v="10000000"/>
    <n v="10000000"/>
    <n v="0"/>
    <n v="10000000"/>
    <n v="0"/>
    <n v="0"/>
    <n v="10000000"/>
    <n v="10000000"/>
    <n v="10000000"/>
    <n v="10000000"/>
    <s v="Both"/>
    <s v="Both"/>
    <n v="7728775"/>
    <n v="13286511"/>
    <n v="2208221.4285714286"/>
    <n v="4428837"/>
    <x v="14"/>
    <x v="5"/>
    <n v="10000000"/>
  </r>
  <r>
    <s v="MF-KEN-TB-MC"/>
    <s v="MF-KEN-TB-MC"/>
    <s v="KEN-C-Full"/>
    <x v="4"/>
    <s v="New Submission"/>
    <x v="0"/>
    <s v="No"/>
    <s v="Kotaro"/>
    <s v="Window 2"/>
    <d v="2017-05-23T00:00:00"/>
    <n v="6002657"/>
    <x v="0"/>
    <n v="6002657"/>
    <n v="42936"/>
    <n v="6000000"/>
    <s v="2017-2019-Kenya-Tuberculosis"/>
    <n v="6000000"/>
    <x v="3"/>
    <s v="Recommended"/>
    <s v="KEN-T-TNT, KEN-T-AMREF"/>
    <d v="2017-11-17T00:00:00"/>
    <s v="Yes"/>
    <x v="0"/>
    <s v="GF/B38/ER02"/>
    <s v="GF/B38/EDP02"/>
    <s v=""/>
    <n v="6000000"/>
    <n v="0"/>
    <n v="0"/>
    <s v="2017-2019-Kenya"/>
    <s v="AC-00000"/>
    <x v="0"/>
    <n v="1.1222085063404781"/>
    <n v="6002657"/>
    <n v="6002657"/>
    <n v="6000000"/>
    <n v="6000000"/>
    <n v="0"/>
    <n v="6000000"/>
    <n v="0"/>
    <n v="0"/>
    <n v="6000000"/>
    <n v="6000000"/>
    <n v="6000000"/>
    <n v="6000000"/>
    <s v="Both"/>
    <s v="Both"/>
    <n v="11568329"/>
    <n v="14564817"/>
    <n v="2570739.777777778"/>
    <n v="4854939"/>
    <x v="14"/>
    <x v="5"/>
    <n v="6000000"/>
  </r>
  <r>
    <s v="MF-KGZ-HIV-HR"/>
    <s v="MF-KGZ-HIV-HR"/>
    <s v="KGZ-C-PC"/>
    <x v="1"/>
    <s v="New Submission"/>
    <x v="0"/>
    <s v="Yes"/>
    <s v="Rosalie"/>
    <s v="Remote Mar 2018"/>
    <d v="2018-03-05T00:00:00"/>
    <n v="999840"/>
    <x v="0"/>
    <n v="999840"/>
    <n v="43195"/>
    <n v="999840"/>
    <s v="2017-2019-Kyrgyzstan-HIV/AIDS"/>
    <n v="999840"/>
    <x v="7"/>
    <s v="Recommended"/>
    <s v="KGZ-C-UNDP"/>
    <d v="2018-05-14T00:00:00"/>
    <s v="Yes"/>
    <x v="7"/>
    <s v="GF/B39/ER01"/>
    <s v="GF/B39/EDP01"/>
    <s v=""/>
    <n v="999840"/>
    <n v="0"/>
    <n v="0"/>
    <s v="2017-2019-Kyrgyzstan"/>
    <s v="AC-00000"/>
    <x v="0"/>
    <n v="1.1222085063404781"/>
    <n v="999840"/>
    <n v="999840"/>
    <n v="999840"/>
    <n v="999840"/>
    <n v="0"/>
    <n v="999840"/>
    <n v="0"/>
    <n v="0"/>
    <n v="999840"/>
    <n v="999840"/>
    <n v="999840"/>
    <n v="999840"/>
    <s v="None"/>
    <s v="Increasing Allocation Only"/>
    <n v="500586.37"/>
    <n v="513966.5"/>
    <n v="250293.185"/>
    <n v="171322.16666666666"/>
    <x v="15"/>
    <x v="8"/>
    <n v="1000000"/>
  </r>
  <r>
    <s v="MF-LBR-RSSH-HRH"/>
    <s v="MF-LBR-RSSH-HRH"/>
    <s v="LBR-M-PC"/>
    <x v="0"/>
    <s v="New Submission"/>
    <x v="0"/>
    <s v="Yes"/>
    <s v="Romy"/>
    <s v="Window 6"/>
    <d v="2018-08-07T00:00:00"/>
    <n v="2100000"/>
    <x v="0"/>
    <n v="2100000"/>
    <n v="43489"/>
    <n v="2100000"/>
    <s v="2017-2019-Liberia-RSSH"/>
    <n v="2100000"/>
    <x v="12"/>
    <s v="Recommended"/>
    <s v="GNB-C-MOH"/>
    <d v="2019-03-03T00:00:00"/>
    <s v="Yes"/>
    <x v="13"/>
    <s v="GF/B40/ER06"/>
    <s v="GF/B40/EDP07"/>
    <s v=""/>
    <n v="2100000"/>
    <n v="0"/>
    <n v="0"/>
    <s v="2017-2019-Liberia"/>
    <s v="AC-00000"/>
    <x v="0"/>
    <n v="1.1222085063404781"/>
    <n v="2100000"/>
    <n v="2100000"/>
    <n v="2100000"/>
    <n v="2100000"/>
    <n v="0"/>
    <n v="2100000"/>
    <n v="0"/>
    <n v="0"/>
    <n v="2100000"/>
    <n v="2100000"/>
    <n v="2100000"/>
    <n v="2100000"/>
    <s v="1:1 Match Only"/>
    <s v="1:1 Match Only"/>
    <n v="7308071"/>
    <n v="6303528"/>
    <n v="3654035.5"/>
    <n v="2101176"/>
    <x v="16"/>
    <x v="6"/>
    <n v="2100000"/>
  </r>
  <r>
    <s v="MF-LSO-HIV-AGYW"/>
    <s v="MF-LSO-HIV-AGYW"/>
    <s v="LSO-C-PC"/>
    <x v="5"/>
    <s v="New Submission"/>
    <x v="0"/>
    <s v="Yes"/>
    <s v="Laura"/>
    <s v="Window 4"/>
    <d v="2018-03-14T00:00:00"/>
    <n v="1500000"/>
    <x v="0"/>
    <n v="1500000"/>
    <n v="43208"/>
    <n v="1500000"/>
    <s v="2017-2019-Lesotho-HIV/AIDS"/>
    <n v="1500000"/>
    <x v="6"/>
    <s v="Recommended"/>
    <s v="LSO-C-MOF,LSO-C-PACT"/>
    <d v="2018-06-01T00:00:00"/>
    <s v="Yes"/>
    <x v="6"/>
    <s v="GF/B39/ER03"/>
    <s v="GF/B39/EDP03"/>
    <s v=""/>
    <n v="1500000"/>
    <n v="0"/>
    <n v="0"/>
    <s v="2017-2019-Lesotho"/>
    <s v="AC-00000"/>
    <x v="0"/>
    <n v="1.1222085063404781"/>
    <n v="1500000"/>
    <n v="1500000"/>
    <n v="1500000"/>
    <n v="1500000"/>
    <n v="0"/>
    <n v="1500000"/>
    <n v="0"/>
    <n v="0"/>
    <n v="1500000"/>
    <n v="1500000"/>
    <n v="1500000"/>
    <n v="1500000"/>
    <s v="1:1 Match Only"/>
    <s v="Both"/>
    <n v="3231929"/>
    <n v="4693327"/>
    <n v="1615964.5"/>
    <n v="1564442.3333333333"/>
    <x v="17"/>
    <x v="4"/>
    <n v="1500000"/>
  </r>
  <r>
    <s v="MF-MMR-HIV-KP"/>
    <s v="MF-MMR-HIV-KP"/>
    <s v="MMR-C-Full"/>
    <x v="2"/>
    <s v="New Submission"/>
    <x v="0"/>
    <s v="Yes"/>
    <s v="Kotaro"/>
    <s v="Window 2"/>
    <d v="2017-05-24T00:00:00"/>
    <n v="6300000"/>
    <x v="0"/>
    <n v="6300000"/>
    <s v="Electronic September 2017"/>
    <n v="6300000"/>
    <s v="2017-2019-Myanmar-HIV/AIDS"/>
    <n v="6300000"/>
    <x v="13"/>
    <s v="Recommended"/>
    <s v="MMR-H-SCF, MMR-H-UNOPS"/>
    <d v="2017-11-06T00:00:00"/>
    <s v="Yes"/>
    <x v="14"/>
    <s v="GF/B37/ER05"/>
    <s v="GF/B37/EDP07"/>
    <s v=""/>
    <n v="6300000"/>
    <n v="0"/>
    <n v="0"/>
    <s v="2017-2019-Myanmar"/>
    <s v="AC-00000"/>
    <x v="0"/>
    <n v="1.1222085063404781"/>
    <n v="6300000"/>
    <n v="6300000"/>
    <n v="6300000"/>
    <n v="6300000"/>
    <n v="0"/>
    <n v="6300000"/>
    <n v="0"/>
    <n v="0"/>
    <n v="6300000"/>
    <n v="6300000"/>
    <n v="6300000"/>
    <n v="6300000"/>
    <s v="Both"/>
    <s v="Both"/>
    <n v="23860191"/>
    <n v="30849918"/>
    <n v="5965047.75"/>
    <n v="7712479.5"/>
    <x v="18"/>
    <x v="3"/>
    <n v="6300000"/>
  </r>
  <r>
    <s v="MF-MMR-RSSH-Data"/>
    <s v="MF-MMR-RSSH-Data"/>
    <s v="MMR-C-Full"/>
    <x v="3"/>
    <s v="New Submission"/>
    <x v="0"/>
    <s v="Yes"/>
    <s v="Kotaro"/>
    <s v="Window 2"/>
    <d v="2017-05-24T00:00:00"/>
    <n v="3000000"/>
    <x v="0"/>
    <n v="3000000"/>
    <s v="Electronic September 2017"/>
    <n v="3000000"/>
    <s v="2017-2019-Myanmar-RSSH"/>
    <n v="3000000"/>
    <x v="13"/>
    <s v="Recommended"/>
    <s v="MMR-H-SCF, MMR-H-UNOPS, MMR-T-UNOPS, MMR-T-SCF, QSE-M-UNOPS"/>
    <d v="2017-11-06T00:00:00"/>
    <s v="Yes"/>
    <x v="14"/>
    <s v="GF/B37/ER05"/>
    <s v="GF/B37/EDP07"/>
    <s v=""/>
    <n v="3000000"/>
    <n v="0"/>
    <n v="0"/>
    <s v="2017-2019-Myanmar"/>
    <s v="AC-00000"/>
    <x v="0"/>
    <n v="1.1222085063404781"/>
    <n v="3000000"/>
    <n v="3000000"/>
    <n v="3000000"/>
    <n v="3000000"/>
    <n v="0"/>
    <n v="3000000"/>
    <n v="0"/>
    <n v="0"/>
    <n v="3000000"/>
    <n v="3000000"/>
    <n v="3000000"/>
    <n v="3000000"/>
    <s v="Both"/>
    <s v="Both"/>
    <n v="8013207"/>
    <n v="20556102"/>
    <n v="2003301.75"/>
    <n v="5139025.5"/>
    <x v="18"/>
    <x v="3"/>
    <n v="3000000"/>
  </r>
  <r>
    <s v="MF-MMR-TB-MC"/>
    <s v="MF-MMR-TB-MC"/>
    <s v="MMR-C-Full"/>
    <x v="4"/>
    <s v="New Submission"/>
    <x v="0"/>
    <s v="Yes"/>
    <s v="Kotaro"/>
    <s v="Window 2"/>
    <d v="2017-05-24T00:00:00"/>
    <n v="10000000"/>
    <x v="0"/>
    <n v="10000000"/>
    <s v="Electronic September 2017"/>
    <n v="10000000"/>
    <s v="2017-2019-Myanmar-Tuberculosis"/>
    <n v="10000000"/>
    <x v="13"/>
    <s v="Recommended"/>
    <s v="MMR-T-UNOPS , MMR-T-SCF"/>
    <d v="2017-11-06T00:00:00"/>
    <s v="Yes"/>
    <x v="14"/>
    <s v="GF/B37/ER05"/>
    <s v="GF/B37/EDP07"/>
    <s v=""/>
    <n v="10000000"/>
    <n v="0"/>
    <n v="0"/>
    <s v="2017-2019-Myanmar"/>
    <s v="AC-00000"/>
    <x v="0"/>
    <n v="1.1222085063404781"/>
    <n v="10000000"/>
    <n v="10000000"/>
    <n v="10000000"/>
    <n v="10000000"/>
    <n v="0"/>
    <n v="10000000"/>
    <n v="0"/>
    <n v="0"/>
    <n v="10000000"/>
    <n v="10000000"/>
    <n v="10000000"/>
    <n v="10000000"/>
    <s v="Both"/>
    <s v="Both"/>
    <n v="24930674"/>
    <n v="55275837"/>
    <n v="6232668.5"/>
    <n v="13818959.25"/>
    <x v="18"/>
    <x v="3"/>
    <n v="10000000"/>
  </r>
  <r>
    <s v="MF-MOZ-HIV-AGYW"/>
    <s v="MF-MOZ-HIV-AGYW"/>
    <s v="MOZ-C-Full"/>
    <x v="5"/>
    <s v="New Submission"/>
    <x v="1"/>
    <s v="No"/>
    <s v="Josefina"/>
    <s v="Window 2"/>
    <d v="2017-05-23T00:00:00"/>
    <n v="6000000"/>
    <x v="1"/>
    <n v="0"/>
    <n v="42991"/>
    <n v="0"/>
    <s v="2017-2019-Mozambique-HIV/AIDS"/>
    <n v="0"/>
    <x v="2"/>
    <s v=""/>
    <s v=""/>
    <m/>
    <s v=""/>
    <x v="5"/>
    <s v=""/>
    <s v=""/>
    <s v=""/>
    <n v="0"/>
    <n v="0"/>
    <n v="0"/>
    <s v="2017-2019-Mozambique"/>
    <s v="AC-00000"/>
    <x v="0"/>
    <n v="1.1222085063404781"/>
    <n v="6000000"/>
    <n v="0"/>
    <n v="0"/>
    <n v="0"/>
    <n v="0"/>
    <n v="0"/>
    <n v="0"/>
    <n v="0"/>
    <n v="0"/>
    <n v="0"/>
    <n v="0"/>
    <n v="0"/>
    <s v="Both"/>
    <s v="Both"/>
    <n v="4341293"/>
    <n v="6089605"/>
    <n v="1736517.2"/>
    <n v="2029868.3333333333"/>
    <x v="19"/>
    <x v="5"/>
    <n v="6000000"/>
  </r>
  <r>
    <s v="MF-MOZ-HIV-AGYW-Resub"/>
    <s v="MF-MOZ-HIV-AGYW"/>
    <s v="MOZ-C-Full"/>
    <x v="5"/>
    <s v="Resubmission"/>
    <x v="0"/>
    <s v="Yes"/>
    <s v="Josefina"/>
    <s v="Remote Sept 2017"/>
    <d v="2017-09-15T00:00:00"/>
    <n v="6000000"/>
    <x v="0"/>
    <n v="6000000"/>
    <n v="43025"/>
    <n v="6000000"/>
    <s v="2017-2019-Mozambique-HIV/AIDS"/>
    <n v="5990361"/>
    <x v="3"/>
    <s v="Recommended"/>
    <s v="MOZ-H-FDC"/>
    <d v="2017-11-17T00:00:00"/>
    <s v="Yes"/>
    <x v="0"/>
    <s v="GF/B38/ER02"/>
    <s v="GF/B38/EDP02"/>
    <s v=""/>
    <n v="5990361"/>
    <n v="0"/>
    <n v="0"/>
    <s v="2017-2019-Mozambique"/>
    <s v="AC-00000"/>
    <x v="0"/>
    <n v="1.1222085063404781"/>
    <n v="6000000"/>
    <n v="6000000"/>
    <n v="6000000"/>
    <n v="5990361"/>
    <n v="0"/>
    <n v="5990361"/>
    <n v="0"/>
    <n v="0"/>
    <n v="5990361"/>
    <n v="5990361"/>
    <n v="5990361"/>
    <n v="5990361"/>
    <s v="Both"/>
    <s v="Both"/>
    <n v="4341293"/>
    <n v="6089605"/>
    <n v="1736517.2"/>
    <n v="2029868.3333333333"/>
    <x v="19"/>
    <x v="5"/>
    <n v="6000000"/>
  </r>
  <r>
    <s v="MF-MOZ-HIV-HR"/>
    <s v="MF-MOZ-HIV-HR"/>
    <s v="MOZ-C-Full"/>
    <x v="1"/>
    <s v="New Submission"/>
    <x v="0"/>
    <s v="Yes"/>
    <s v="Josefina"/>
    <s v="Remote Sept 2017"/>
    <d v="2017-09-15T00:00:00"/>
    <n v="4700000"/>
    <x v="0"/>
    <n v="4700000"/>
    <n v="43025"/>
    <n v="4700000"/>
    <s v="2017-2019-Mozambique-HIV/AIDS"/>
    <n v="4699999"/>
    <x v="6"/>
    <s v="Recommended"/>
    <s v="MOZ-H-MOH, MOZ-C-CCS, MOZ-H-FDC"/>
    <d v="2018-06-01T00:00:00"/>
    <s v="Yes"/>
    <x v="6"/>
    <s v="GF/B39/ER03"/>
    <s v="GF/B39/EDP03"/>
    <s v=""/>
    <n v="4699999"/>
    <n v="0"/>
    <n v="0"/>
    <s v="2017-2019-Mozambique"/>
    <s v="AC-00000"/>
    <x v="0"/>
    <n v="1.1222085063404781"/>
    <n v="4700000"/>
    <n v="4700000"/>
    <n v="4700000"/>
    <n v="4699999"/>
    <n v="0"/>
    <n v="4699999"/>
    <n v="0"/>
    <n v="0"/>
    <n v="4699999"/>
    <n v="4699999"/>
    <n v="4699999"/>
    <n v="4699999"/>
    <s v="Increasing Allocation Only"/>
    <s v="Increasing Allocation Only"/>
    <n v="0"/>
    <n v="3405722"/>
    <n v="0"/>
    <n v="1135240.6666666667"/>
    <x v="19"/>
    <x v="5"/>
    <n v="4700000"/>
  </r>
  <r>
    <s v="MF-MOZ-RSSH-Data"/>
    <s v="MF-MOZ-RSSH-Data"/>
    <s v="MOZ-C-Full"/>
    <x v="3"/>
    <s v="New Submission"/>
    <x v="0"/>
    <s v="Yes"/>
    <s v="Josefina"/>
    <s v="Remote Sept 2017"/>
    <d v="2017-09-15T00:00:00"/>
    <n v="3000000"/>
    <x v="0"/>
    <n v="3000000"/>
    <n v="43025"/>
    <n v="3000000"/>
    <s v="2017-2019-Mozambique-RSSH"/>
    <n v="3000000"/>
    <x v="14"/>
    <s v="Recommended"/>
    <s v="MOZ-H-MOH"/>
    <d v="2018-07-06T00:00:00"/>
    <s v="Yes"/>
    <x v="15"/>
    <s v="GF/B39/ER06"/>
    <s v="GF/B39/EDP07"/>
    <s v=""/>
    <n v="3000000"/>
    <n v="0"/>
    <n v="0"/>
    <s v="2017-2019-Mozambique"/>
    <s v="AC-00000"/>
    <x v="0"/>
    <n v="1.1222085063404781"/>
    <n v="3000000"/>
    <n v="3000000"/>
    <n v="3000000"/>
    <n v="3000000"/>
    <n v="0"/>
    <n v="3000000"/>
    <n v="0"/>
    <n v="0"/>
    <n v="3000000"/>
    <n v="3000000"/>
    <n v="3000000"/>
    <n v="3000000"/>
    <s v="1:1 Match Only"/>
    <s v="1:1 Match Only"/>
    <n v="8031578.7400000002"/>
    <n v="4401456"/>
    <n v="3212631.4960000003"/>
    <n v="1467152"/>
    <x v="19"/>
    <x v="5"/>
    <n v="3000000"/>
  </r>
  <r>
    <s v="MF-MOZ-TB-MC"/>
    <s v="MF-MOZ-TB-MC"/>
    <s v="MOZ-C-Full"/>
    <x v="4"/>
    <s v="New Submission"/>
    <x v="1"/>
    <s v="No"/>
    <s v="Josefina"/>
    <s v="Window 2"/>
    <d v="2017-05-23T00:00:00"/>
    <n v="6000000"/>
    <x v="1"/>
    <n v="0"/>
    <n v="42991"/>
    <n v="0"/>
    <s v="2017-2019-Mozambique-Tuberculosis"/>
    <n v="0"/>
    <x v="2"/>
    <s v=""/>
    <s v=""/>
    <m/>
    <s v=""/>
    <x v="5"/>
    <s v=""/>
    <s v=""/>
    <s v=""/>
    <n v="0"/>
    <n v="0"/>
    <n v="0"/>
    <s v="2017-2019-Mozambique"/>
    <s v="AC-00000"/>
    <x v="0"/>
    <n v="1.1222085063404781"/>
    <n v="6000000"/>
    <n v="0"/>
    <n v="0"/>
    <n v="0"/>
    <n v="0"/>
    <n v="0"/>
    <n v="0"/>
    <n v="0"/>
    <n v="0"/>
    <n v="0"/>
    <n v="0"/>
    <n v="0"/>
    <s v="Both"/>
    <s v="Both"/>
    <n v="13568898"/>
    <n v="18704151"/>
    <n v="5427559.2000000002"/>
    <n v="6234717"/>
    <x v="19"/>
    <x v="5"/>
    <n v="6000000"/>
  </r>
  <r>
    <s v="MF-MOZ-TB-MC-Resub"/>
    <s v="MF-MOZ-TB-MC"/>
    <s v="MOZ-C-Full"/>
    <x v="4"/>
    <s v="Resubmission"/>
    <x v="0"/>
    <s v="Yes"/>
    <s v="Josefina"/>
    <s v="Remote Sept 2017"/>
    <d v="2017-09-15T00:00:00"/>
    <n v="6000000"/>
    <x v="0"/>
    <n v="5500000"/>
    <n v="43025"/>
    <n v="6000000"/>
    <s v="2017-2019-Mozambique-Tuberculosis"/>
    <n v="6000000"/>
    <x v="3"/>
    <s v="Recommended"/>
    <s v="MOZ-C-CCS"/>
    <d v="2017-11-17T00:00:00"/>
    <s v="Yes"/>
    <x v="0"/>
    <s v="GF/B38/ER02"/>
    <s v="GF/B38/EDP02"/>
    <s v=""/>
    <n v="6000000"/>
    <n v="0"/>
    <n v="0"/>
    <s v="2017-2019-Mozambique"/>
    <s v="AC-00000"/>
    <x v="0"/>
    <n v="1.1222085063404781"/>
    <n v="6000000"/>
    <n v="5500000"/>
    <n v="6000000"/>
    <n v="6000000"/>
    <n v="0"/>
    <n v="6000000"/>
    <n v="0"/>
    <n v="0"/>
    <n v="6000000"/>
    <n v="6000000"/>
    <n v="6000000"/>
    <n v="6000000"/>
    <s v="Both"/>
    <s v="Both"/>
    <n v="13568898"/>
    <n v="18704151"/>
    <n v="5427559.2000000002"/>
    <n v="6234717"/>
    <x v="19"/>
    <x v="5"/>
    <n v="6000000"/>
  </r>
  <r>
    <s v="MF-MWI-HIV-AGYW"/>
    <s v="MF-MWI-HIV-AGYW"/>
    <s v="MWI-C-TMC"/>
    <x v="5"/>
    <s v="New Submission"/>
    <x v="0"/>
    <s v="No"/>
    <s v="Mariluz"/>
    <s v="Window 1"/>
    <d v="2017-03-20T00:00:00"/>
    <n v="7000000"/>
    <x v="0"/>
    <n v="7000000"/>
    <n v="42936"/>
    <n v="7000000"/>
    <s v="2017-2019-Malawi-HIV/AIDS"/>
    <n v="7000000"/>
    <x v="15"/>
    <s v="Recommended"/>
    <s v="MWI-C-AA"/>
    <d v="2017-10-02T00:00:00"/>
    <s v="Yes"/>
    <x v="3"/>
    <s v="GF/B37/ER04"/>
    <s v="GF/B37/EDP05"/>
    <s v=""/>
    <n v="7000000"/>
    <n v="0"/>
    <n v="0"/>
    <s v="2017-2019-Malawi"/>
    <s v="AC-00000"/>
    <x v="0"/>
    <n v="1.1222085063404781"/>
    <n v="7000000"/>
    <n v="7000000"/>
    <n v="7000000"/>
    <n v="7000000"/>
    <n v="0"/>
    <n v="7000000"/>
    <n v="0"/>
    <n v="0"/>
    <n v="7000000"/>
    <n v="7000000"/>
    <n v="7000000"/>
    <n v="7000000"/>
    <s v="1:1 Match Only"/>
    <s v="Both"/>
    <n v="12400000"/>
    <n v="12700000"/>
    <n v="6200000"/>
    <n v="4233333.333333333"/>
    <x v="20"/>
    <x v="4"/>
    <n v="7000000"/>
  </r>
  <r>
    <s v="MF-MWI-RSSH-Data"/>
    <s v="MF-MWI-RSSH-Data"/>
    <s v="MWI-C-TMC"/>
    <x v="3"/>
    <s v="New Submission"/>
    <x v="0"/>
    <s v="No"/>
    <s v="Mariluz"/>
    <s v="Window 1"/>
    <d v="2017-03-20T00:00:00"/>
    <n v="3000000"/>
    <x v="0"/>
    <n v="3000000"/>
    <n v="42936"/>
    <n v="3000000"/>
    <s v="2017-2019-Malawi-RSSH"/>
    <n v="3000000"/>
    <x v="15"/>
    <s v="Recommended"/>
    <s v="MWI-C-MOH"/>
    <d v="2017-10-02T00:00:00"/>
    <s v="Yes"/>
    <x v="3"/>
    <s v="GF/B37/ER04"/>
    <s v="GF/B37/EDP05"/>
    <s v=""/>
    <n v="3000000"/>
    <n v="0"/>
    <n v="0"/>
    <s v="2017-2019-Malawi"/>
    <s v="AC-00000"/>
    <x v="0"/>
    <n v="1.1222085063404781"/>
    <n v="3000000"/>
    <n v="3000000"/>
    <n v="3000000"/>
    <n v="3000000"/>
    <n v="0"/>
    <n v="3000000"/>
    <n v="0"/>
    <n v="0"/>
    <n v="3000000"/>
    <n v="3000000"/>
    <n v="3000000"/>
    <n v="3000000"/>
    <s v="1:1 Match Only"/>
    <s v="Both"/>
    <n v="5000000"/>
    <n v="7000000"/>
    <n v="2500000"/>
    <n v="2333333.3333333335"/>
    <x v="20"/>
    <x v="4"/>
    <n v="3000000"/>
  </r>
  <r>
    <s v="MF-NAM-HIV-AGYW"/>
    <s v="MF-NAM-HIV-AGYW"/>
    <s v="NAM-C-TMC"/>
    <x v="5"/>
    <s v="New Submission"/>
    <x v="0"/>
    <s v="No"/>
    <s v="Mariluz"/>
    <s v="Window 2"/>
    <d v="2017-05-23T00:00:00"/>
    <n v="1000000"/>
    <x v="0"/>
    <n v="1000000"/>
    <n v="43025"/>
    <n v="1000000"/>
    <s v="2017-2019-Namibia-HIV/AIDS"/>
    <n v="1000000"/>
    <x v="8"/>
    <s v="Recommended"/>
    <s v="NAM-C-MOH, NAM-C-NANASO"/>
    <d v="2017-12-22T00:00:00"/>
    <s v="Yes"/>
    <x v="8"/>
    <s v="GF/B38/ER05"/>
    <s v="GF/B38/EDP08"/>
    <s v=""/>
    <n v="1000000"/>
    <n v="0"/>
    <n v="0"/>
    <s v="2017-2019-Namibia"/>
    <s v="AC-00000"/>
    <x v="0"/>
    <n v="1.1222085063404781"/>
    <n v="1000000"/>
    <n v="1000000"/>
    <n v="1000000"/>
    <n v="1000000"/>
    <n v="0"/>
    <n v="1000000"/>
    <n v="0"/>
    <n v="0"/>
    <n v="1000000"/>
    <n v="1000000"/>
    <n v="1000000"/>
    <n v="1000000"/>
    <s v="1:1 Match Only"/>
    <s v="1:1 Match Only"/>
    <n v="4900000"/>
    <n v="4870000"/>
    <n v="3266666.6666666665"/>
    <n v="1623333.3333333333"/>
    <x v="21"/>
    <x v="4"/>
    <n v="1000000"/>
  </r>
  <r>
    <s v="MF-NGA-TB-MC"/>
    <s v="MF-NGA-TB-MC"/>
    <s v="NGA-C-Full"/>
    <x v="4"/>
    <s v="New Submission"/>
    <x v="1"/>
    <s v="No"/>
    <s v="Will"/>
    <s v="Window 2"/>
    <d v="2017-05-23T00:00:00"/>
    <n v="14000000"/>
    <x v="1"/>
    <n v="0"/>
    <s v=""/>
    <m/>
    <s v="2017-2019-Nigeria-Tuberculosis"/>
    <n v="0"/>
    <x v="2"/>
    <s v=""/>
    <s v=""/>
    <m/>
    <s v=""/>
    <x v="5"/>
    <s v=""/>
    <s v=""/>
    <s v=""/>
    <n v="0"/>
    <n v="0"/>
    <n v="0"/>
    <s v="2017-2019-Nigeria"/>
    <s v="AC-00000"/>
    <x v="0"/>
    <n v="1.1222085063404781"/>
    <n v="14000000"/>
    <n v="0"/>
    <n v="0"/>
    <n v="0"/>
    <n v="0"/>
    <n v="0"/>
    <n v="0"/>
    <n v="0"/>
    <n v="0"/>
    <n v="0"/>
    <n v="0"/>
    <n v="0"/>
    <s v="1:1 Match Only"/>
    <s v="1:1 Match Only"/>
    <n v="38892212"/>
    <n v="17694422"/>
    <n v="15556884.800000001"/>
    <n v="5898140.666666667"/>
    <x v="22"/>
    <x v="2"/>
    <n v="14000000"/>
  </r>
  <r>
    <s v="MF-NGA-TB-MC-Resub"/>
    <s v="MF-NGA-TB-MC"/>
    <s v="NGA-T-Full-Resub"/>
    <x v="4"/>
    <s v="Resubmission"/>
    <x v="0"/>
    <s v="No"/>
    <s v="Jeyran"/>
    <s v="Window 5"/>
    <d v="2018-05-16T00:00:00"/>
    <n v="14000000"/>
    <x v="0"/>
    <n v="14000000"/>
    <n v="43301"/>
    <n v="14000000"/>
    <s v="2017-2019-Nigeria-Tuberculosis"/>
    <n v="14000000"/>
    <x v="5"/>
    <s v="Recommended"/>
    <s v="NGA-T-IHVN, NGA-T-NTBLCP, NGA-C-LSMOH"/>
    <d v="2018-12-10T00:00:00"/>
    <s v="Yes"/>
    <x v="4"/>
    <s v="GF/B40/ER02"/>
    <s v="GF/B40/EDP02"/>
    <s v=""/>
    <n v="14000000"/>
    <n v="0"/>
    <n v="0"/>
    <s v="2017-2019-Nigeria"/>
    <s v="AC-00000"/>
    <x v="0"/>
    <n v="1.1222085063404781"/>
    <n v="14000000"/>
    <n v="14000000"/>
    <n v="14000000"/>
    <n v="14000000"/>
    <n v="0"/>
    <n v="14000000"/>
    <n v="0"/>
    <n v="0"/>
    <n v="14000000"/>
    <n v="14000000"/>
    <n v="14000000"/>
    <n v="14000000"/>
    <s v="1:1 Match Only"/>
    <s v="1:1 Match Only"/>
    <n v="38892212"/>
    <n v="17694422"/>
    <n v="15556884.800000001"/>
    <n v="5898140.666666667"/>
    <x v="22"/>
    <x v="2"/>
    <n v="14000000"/>
  </r>
  <r>
    <s v="MF-NPL-HIV-HR"/>
    <s v="MF-NPL-HIV-HR"/>
    <s v="NPL-H-Full"/>
    <x v="1"/>
    <s v="New Submission"/>
    <x v="0"/>
    <s v="No"/>
    <s v="Laura"/>
    <s v="Window 3"/>
    <d v="2017-08-28T00:00:00"/>
    <n v="1306001"/>
    <x v="0"/>
    <n v="1306001"/>
    <n v="43060"/>
    <n v="1300000"/>
    <s v="2017-2019-Nepal-HIV/AIDS"/>
    <n v="1300000"/>
    <x v="16"/>
    <s v="Recommended"/>
    <s v="NPL-H-SCF"/>
    <d v="2018-03-09T00:00:00"/>
    <s v="Yes"/>
    <x v="16"/>
    <s v="GF/B38/ER11"/>
    <s v="GF/B38/EDP15"/>
    <s v=""/>
    <n v="1300000"/>
    <n v="0"/>
    <n v="0"/>
    <s v="2017-2019-Nepal"/>
    <s v="AC-00000"/>
    <x v="0"/>
    <n v="1.1222085063404781"/>
    <n v="1306001"/>
    <n v="1306001"/>
    <n v="1300000"/>
    <n v="1300000"/>
    <n v="0"/>
    <n v="1300000"/>
    <n v="0"/>
    <n v="0"/>
    <n v="1300000"/>
    <n v="1300000"/>
    <n v="1300000"/>
    <n v="1300000"/>
    <s v="None"/>
    <s v="None"/>
    <n v="125331"/>
    <n v="0"/>
    <n v="41777"/>
    <n v="0"/>
    <x v="23"/>
    <x v="0"/>
    <n v="1300000"/>
  </r>
  <r>
    <s v="MF-PAK-RSSH-Data"/>
    <s v="MF-PAK-RSSH-Data"/>
    <s v="PAK-T-Full"/>
    <x v="3"/>
    <s v="New Submission"/>
    <x v="0"/>
    <s v="No"/>
    <s v="Will"/>
    <s v="Window 3"/>
    <d v="2017-08-28T00:00:00"/>
    <n v="999991"/>
    <x v="0"/>
    <n v="911884"/>
    <n v="43075"/>
    <n v="999991"/>
    <s v="2017-2019-Pakistan-RSSH"/>
    <n v="999991"/>
    <x v="8"/>
    <s v="Recommended"/>
    <s v="PAK-T-NTP, PAK-T-TIH, PAK-T-MC_x000a_"/>
    <d v="2017-12-22T00:00:00"/>
    <s v="Yes"/>
    <x v="8"/>
    <s v="GF/B38/ER05"/>
    <s v="GF/B38/EDP08"/>
    <s v=""/>
    <n v="999991"/>
    <n v="0"/>
    <n v="0"/>
    <s v="2017-2019-Pakistan"/>
    <s v="AC-00000"/>
    <x v="0"/>
    <n v="1.1222085063404781"/>
    <n v="999991"/>
    <n v="911884"/>
    <n v="999991"/>
    <n v="999991"/>
    <n v="0"/>
    <n v="999991"/>
    <n v="0"/>
    <n v="0"/>
    <n v="999991"/>
    <n v="999991"/>
    <n v="999991"/>
    <n v="999991"/>
    <s v="1:1 Match Only"/>
    <s v="Both"/>
    <n v="5654547"/>
    <n v="6095432"/>
    <n v="3769698"/>
    <n v="2031810.6666666667"/>
    <x v="24"/>
    <x v="3"/>
    <n v="1000000"/>
  </r>
  <r>
    <s v="MF-PAK-TB-MC"/>
    <s v="MF-PAK-TB-MC"/>
    <s v="PAK-T-Full"/>
    <x v="4"/>
    <s v="New Submission"/>
    <x v="0"/>
    <s v="No"/>
    <s v="Will"/>
    <s v="Window 3"/>
    <d v="2017-08-28T00:00:00"/>
    <n v="12999999"/>
    <x v="0"/>
    <n v="12999999"/>
    <n v="43075"/>
    <n v="12999999"/>
    <s v="2017-2019-Pakistan-Tuberculosis"/>
    <n v="12999999"/>
    <x v="8"/>
    <s v="Recommended"/>
    <s v="PAK-T-NTP, PAK-T-TIH, PAK-T-MC_x000a_"/>
    <d v="2017-12-22T00:00:00"/>
    <s v="Yes"/>
    <x v="8"/>
    <s v="GF/B38/ER05"/>
    <s v="GF/B38/EDP08"/>
    <s v=""/>
    <n v="12999999"/>
    <n v="0"/>
    <n v="0"/>
    <s v="2017-2019-Pakistan"/>
    <s v="AC-00000"/>
    <x v="0"/>
    <n v="1.1222085063404781"/>
    <n v="12999999"/>
    <n v="12999999"/>
    <n v="12999999"/>
    <n v="12999999"/>
    <n v="0"/>
    <n v="12999999"/>
    <n v="0"/>
    <n v="0"/>
    <n v="12999999"/>
    <n v="12999999"/>
    <n v="12999999"/>
    <n v="12999999"/>
    <s v="1:1 Match Only"/>
    <s v="1:1 Match Only"/>
    <n v="22870770"/>
    <n v="13135379"/>
    <n v="13722462"/>
    <n v="4378459.666666667"/>
    <x v="24"/>
    <x v="3"/>
    <n v="13000000"/>
  </r>
  <r>
    <s v="MF-PHL-HIV-HR"/>
    <s v="MF-PHL-HIV-HR"/>
    <s v="PHL-H-Full"/>
    <x v="1"/>
    <s v="New Submission"/>
    <x v="1"/>
    <s v="No"/>
    <s v="Jeyran"/>
    <s v="Window 1"/>
    <d v="2017-03-20T00:00:00"/>
    <n v="1000000"/>
    <x v="1"/>
    <n v="0"/>
    <n v="42886"/>
    <n v="0"/>
    <s v="2017-2019-Philippines-HIV/AIDS"/>
    <n v="0"/>
    <x v="2"/>
    <s v=""/>
    <s v=""/>
    <m/>
    <s v=""/>
    <x v="5"/>
    <s v=""/>
    <s v=""/>
    <s v=""/>
    <n v="0"/>
    <n v="0"/>
    <n v="0"/>
    <s v="2017-2019-Philippines"/>
    <s v="AC-00000"/>
    <x v="0"/>
    <n v="1.1222085063404781"/>
    <n v="1000000"/>
    <n v="0"/>
    <n v="0"/>
    <n v="0"/>
    <n v="0"/>
    <n v="0"/>
    <n v="0"/>
    <n v="0"/>
    <n v="0"/>
    <n v="0"/>
    <n v="0"/>
    <n v="0"/>
    <s v="Increasing Allocation Only"/>
    <s v="Increasing Allocation Only"/>
    <n v="157877"/>
    <n v="282482"/>
    <n v="0"/>
    <n v="94160.666666666672"/>
    <x v="25"/>
    <x v="3"/>
    <n v="1000000"/>
  </r>
  <r>
    <s v="MF-PHL-HIV-HR-Resub"/>
    <s v="MF-PHL-HIV-HR"/>
    <s v="PHL-H-Full"/>
    <x v="1"/>
    <s v="Resubmission"/>
    <x v="0"/>
    <s v="Yes"/>
    <s v="Jeyran"/>
    <s v="Window 5"/>
    <d v="2018-05-15T00:00:00"/>
    <n v="1000000"/>
    <x v="0"/>
    <n v="1000000"/>
    <n v="43290"/>
    <n v="1000000"/>
    <s v="2017-2019-Philippines-HIV/AIDS"/>
    <n v="1000000"/>
    <x v="10"/>
    <s v="Recommended"/>
    <s v="PHL-H-SC"/>
    <d v="2018-08-03T00:00:00"/>
    <s v="Yes"/>
    <x v="10"/>
    <s v="GF/B39/ER08"/>
    <s v="GF/B39/EDP09"/>
    <s v=""/>
    <n v="1000000"/>
    <n v="0"/>
    <n v="0"/>
    <s v="2017-2019-Philippines"/>
    <s v="AC-00000"/>
    <x v="0"/>
    <n v="1.1222085063404781"/>
    <n v="1000000"/>
    <n v="1000000"/>
    <n v="1000000"/>
    <n v="1000000"/>
    <n v="0"/>
    <n v="1000000"/>
    <n v="0"/>
    <n v="0"/>
    <n v="1000000"/>
    <n v="1000000"/>
    <n v="1000000"/>
    <n v="1000000"/>
    <s v="Increasing Allocation Only"/>
    <s v="Increasing Allocation Only"/>
    <n v="157877"/>
    <n v="282482"/>
    <n v="0"/>
    <n v="94160.666666666672"/>
    <x v="25"/>
    <x v="3"/>
    <n v="1000000"/>
  </r>
  <r>
    <s v="MF-PHL-TB-MC"/>
    <s v="MF-PHL-TB-MC"/>
    <s v="PHL-T-Full"/>
    <x v="4"/>
    <s v="New Submission"/>
    <x v="0"/>
    <s v="No"/>
    <s v="Jeyran"/>
    <s v="Window 1"/>
    <d v="2017-03-20T00:00:00"/>
    <n v="10000000"/>
    <x v="0"/>
    <n v="10000000"/>
    <n v="42886"/>
    <n v="10000000"/>
    <s v="2017-2019-Philippines-Tuberculosis"/>
    <n v="10000000"/>
    <x v="4"/>
    <s v="Recommended"/>
    <s v="PHL-T-PBSP"/>
    <d v="2017-10-02T00:00:00"/>
    <s v="Yes"/>
    <x v="3"/>
    <s v="GF/B37/ER04"/>
    <s v="GF/B37/EDP05"/>
    <s v=""/>
    <n v="10000000"/>
    <n v="0"/>
    <n v="0"/>
    <s v="2017-2019-Philippines"/>
    <s v="AC-00000"/>
    <x v="0"/>
    <n v="1.1222085063404781"/>
    <n v="10000000"/>
    <n v="10000000"/>
    <n v="10000000"/>
    <n v="10000000"/>
    <n v="0"/>
    <n v="10000000"/>
    <n v="0"/>
    <n v="0"/>
    <n v="10000000"/>
    <n v="10000000"/>
    <n v="10000000"/>
    <n v="10000000"/>
    <s v="Both"/>
    <s v="Both"/>
    <n v="12000000"/>
    <n v="14000000"/>
    <n v="4000000"/>
    <n v="4666666.666666667"/>
    <x v="25"/>
    <x v="3"/>
    <n v="10000000"/>
  </r>
  <r>
    <s v="MF-SEN-HIV-HR"/>
    <s v="MF-SEN-HIV-HR"/>
    <s v="SEN-H-PC"/>
    <x v="1"/>
    <s v="New Submission"/>
    <x v="0"/>
    <s v="Yes"/>
    <s v="Svetlana"/>
    <s v=""/>
    <m/>
    <n v="1090775"/>
    <x v="0"/>
    <n v="1090775"/>
    <n v="43538"/>
    <n v="1090775"/>
    <s v="2017-2019-Senegal-HIV/AIDS"/>
    <n v="1090775"/>
    <x v="2"/>
    <s v="Recommended"/>
    <s v=""/>
    <m/>
    <s v=""/>
    <x v="2"/>
    <s v=""/>
    <s v=""/>
    <s v=""/>
    <n v="1090775"/>
    <n v="0"/>
    <n v="0"/>
    <s v="2017-2019-Senegal"/>
    <s v="AC-00000"/>
    <x v="1"/>
    <n v="1.1222085063404781"/>
    <n v="1224076.9835035349"/>
    <n v="1224076.9835035349"/>
    <n v="1224076.9835035349"/>
    <n v="1224076.9835035349"/>
    <n v="0"/>
    <n v="1224076.9835035347"/>
    <n v="0"/>
    <n v="0"/>
    <n v="1090775"/>
    <n v="1224076.9835035347"/>
    <n v="0"/>
    <n v="0"/>
    <s v="None"/>
    <s v="None"/>
    <n v="0"/>
    <n v="0"/>
    <n v="0"/>
    <n v="0"/>
    <x v="26"/>
    <x v="6"/>
    <n v="1247540"/>
  </r>
  <r>
    <s v="MF-SEN-HIV-KP"/>
    <s v="MF-SEN-HIV-KP"/>
    <s v="SEN-H-PC"/>
    <x v="2"/>
    <s v="New Submission"/>
    <x v="0"/>
    <s v="Yes"/>
    <s v="Svetlana"/>
    <s v=""/>
    <m/>
    <n v="980208"/>
    <x v="0"/>
    <n v="980208"/>
    <n v="43538"/>
    <n v="980208"/>
    <s v="2017-2019-Senegal-HIV/AIDS"/>
    <n v="980208"/>
    <x v="2"/>
    <s v="Recommended"/>
    <s v=""/>
    <m/>
    <s v=""/>
    <x v="2"/>
    <s v=""/>
    <s v=""/>
    <s v=""/>
    <n v="980208"/>
    <n v="0"/>
    <n v="0"/>
    <s v="2017-2019-Senegal"/>
    <s v="AC-00000"/>
    <x v="1"/>
    <n v="1.1222085063404781"/>
    <n v="1099997.7555829873"/>
    <n v="1099997.7555829873"/>
    <n v="1099997.7555829873"/>
    <n v="1099997.7555829873"/>
    <n v="0"/>
    <n v="1099997.7555829871"/>
    <n v="0"/>
    <n v="0"/>
    <n v="980208"/>
    <n v="1099997.7555829871"/>
    <n v="0"/>
    <n v="0"/>
    <s v="None"/>
    <s v="None"/>
    <n v="0"/>
    <n v="0"/>
    <n v="0"/>
    <n v="0"/>
    <x v="26"/>
    <x v="6"/>
    <n v="980210"/>
  </r>
  <r>
    <s v="MF-SLE-HIV-HR"/>
    <s v="MF-SLE-HIV-HR"/>
    <s v="SLE-H-PC"/>
    <x v="1"/>
    <s v="New Submission"/>
    <x v="1"/>
    <s v="No"/>
    <s v="Rosalie"/>
    <s v="Window 1"/>
    <d v="2017-03-20T00:00:00"/>
    <n v="1800000"/>
    <x v="1"/>
    <n v="0"/>
    <s v=""/>
    <m/>
    <s v="2017-2019-Sierra Leone-HIV/AIDS"/>
    <n v="0"/>
    <x v="2"/>
    <s v=""/>
    <s v=""/>
    <m/>
    <s v=""/>
    <x v="5"/>
    <s v=""/>
    <s v=""/>
    <s v=""/>
    <n v="0"/>
    <n v="0"/>
    <n v="0"/>
    <s v="2017-2019-Sierra Leone"/>
    <s v="AC-00000"/>
    <x v="0"/>
    <n v="1.1222085063404781"/>
    <n v="1800000"/>
    <n v="0"/>
    <n v="0"/>
    <n v="0"/>
    <n v="0"/>
    <n v="0"/>
    <n v="0"/>
    <n v="0"/>
    <n v="0"/>
    <n v="0"/>
    <n v="0"/>
    <n v="0"/>
    <s v="None"/>
    <s v="Increasing Allocation Only"/>
    <n v="457954"/>
    <n v="502767"/>
    <n v="228977"/>
    <n v="167589"/>
    <x v="27"/>
    <x v="6"/>
    <n v="1800000"/>
  </r>
  <r>
    <s v="MF-SLE-HIV-HR-Resub"/>
    <s v="MF-SLE-HIV-HR"/>
    <s v="SLE-H-PC"/>
    <x v="1"/>
    <s v="Resubmission"/>
    <x v="0"/>
    <s v="Yes"/>
    <s v="Rosalie"/>
    <s v="Window 2"/>
    <d v="2017-05-23T00:00:00"/>
    <n v="1800000"/>
    <x v="0"/>
    <n v="1800000"/>
    <n v="42936"/>
    <n v="1800000"/>
    <s v="2017-2019-Sierra Leone-HIV/AIDS"/>
    <n v="1800000"/>
    <x v="13"/>
    <s v="Recommended"/>
    <s v="SLE-H-NAS"/>
    <d v="2017-11-06T00:00:00"/>
    <s v="Yes"/>
    <x v="14"/>
    <s v="GF/B37/ER05"/>
    <s v="GF/B37/EDP07"/>
    <s v=""/>
    <n v="1800000"/>
    <n v="0"/>
    <n v="0"/>
    <s v="2017-2019-Sierra Leone"/>
    <s v="AC-00000"/>
    <x v="0"/>
    <n v="1.1222085063404781"/>
    <n v="1800000"/>
    <n v="1800000"/>
    <n v="1800000"/>
    <n v="1800000"/>
    <n v="0"/>
    <n v="1800000"/>
    <n v="0"/>
    <n v="0"/>
    <n v="1800000"/>
    <n v="1800000"/>
    <n v="1800000"/>
    <n v="1800000"/>
    <s v="None"/>
    <s v="Increasing Allocation Only"/>
    <n v="457954"/>
    <n v="502767"/>
    <n v="228977"/>
    <n v="167589"/>
    <x v="27"/>
    <x v="6"/>
    <n v="1800000"/>
  </r>
  <r>
    <s v="MF-SLE-RSSH-Data"/>
    <s v="MF-SLE-RSSH-Data"/>
    <s v="SLE-S-PC"/>
    <x v="3"/>
    <s v="New Submission"/>
    <x v="0"/>
    <s v="No"/>
    <s v="Rosalie"/>
    <s v="Window 1"/>
    <d v="2017-03-20T00:00:00"/>
    <n v="2000000"/>
    <x v="0"/>
    <n v="2000000"/>
    <n v="42886"/>
    <n v="2000000"/>
    <s v="2017-2019-Sierra Leone-RSSH"/>
    <n v="2000000"/>
    <x v="7"/>
    <s v="Recommended"/>
    <s v="SLE-Z-MOHS"/>
    <d v="2018-05-14T00:00:00"/>
    <s v="Yes"/>
    <x v="7"/>
    <s v="GF/B39/ER01"/>
    <s v="GF/B39/EDP01"/>
    <s v=""/>
    <n v="2000000"/>
    <n v="0"/>
    <n v="0"/>
    <s v="2017-2019-Sierra Leone"/>
    <s v="AC-00000"/>
    <x v="0"/>
    <n v="1.1222085063404781"/>
    <n v="2000000"/>
    <n v="2000000"/>
    <n v="2000000"/>
    <n v="2000000"/>
    <n v="0"/>
    <n v="2000000"/>
    <n v="0"/>
    <n v="0"/>
    <n v="2000000"/>
    <n v="2000000"/>
    <n v="2000000"/>
    <n v="2000000"/>
    <s v="1:1 Match Only"/>
    <s v="1:1 Match Only"/>
    <n v="2300000"/>
    <n v="2000000"/>
    <n v="1150000"/>
    <n v="666666.66666666663"/>
    <x v="27"/>
    <x v="6"/>
    <n v="2000000"/>
  </r>
  <r>
    <s v="MF-SLE-RSSH-HRH"/>
    <s v="MF-SLE-RSSH-HRH"/>
    <s v="SLE-S-PC"/>
    <x v="0"/>
    <s v="New Submission"/>
    <x v="0"/>
    <s v="No"/>
    <s v="Rosalie"/>
    <s v="Window 1"/>
    <d v="2017-03-20T00:00:00"/>
    <n v="2900000"/>
    <x v="0"/>
    <n v="2900000"/>
    <n v="42886"/>
    <n v="2900000"/>
    <s v="2017-2019-Sierra Leone-RSSH"/>
    <n v="2900000"/>
    <x v="7"/>
    <s v="Recommended"/>
    <s v="SLE-Z-MOHS"/>
    <d v="2018-05-14T00:00:00"/>
    <s v="Yes"/>
    <x v="7"/>
    <s v="GF/B39/ER01"/>
    <s v="GF/B39/EDP01"/>
    <s v=""/>
    <n v="2900000"/>
    <n v="0"/>
    <n v="0"/>
    <s v="2017-2019-Sierra Leone"/>
    <s v="AC-00000"/>
    <x v="0"/>
    <n v="1.1222085063404781"/>
    <n v="2900000"/>
    <n v="2900000"/>
    <n v="2900000"/>
    <n v="2900000"/>
    <n v="0"/>
    <n v="2900000"/>
    <n v="0"/>
    <n v="0"/>
    <n v="2900000"/>
    <n v="2900000"/>
    <n v="2900000"/>
    <n v="2900000"/>
    <s v="1:1 Match Only"/>
    <s v="1:1 Match Only"/>
    <n v="13100000"/>
    <n v="9000000"/>
    <n v="6550000"/>
    <n v="3000000"/>
    <x v="27"/>
    <x v="6"/>
    <n v="2900000"/>
  </r>
  <r>
    <s v="MF-SWZ-HIV-AGYW"/>
    <s v="MF-SWZ-HIV-AGYW"/>
    <s v="SWZ-C-TMC"/>
    <x v="5"/>
    <s v="New Submission"/>
    <x v="0"/>
    <s v="No"/>
    <s v="Romy"/>
    <s v="Window 3"/>
    <d v="2017-08-28T00:00:00"/>
    <n v="1500000"/>
    <x v="0"/>
    <n v="1500000"/>
    <s v=""/>
    <n v="1500000"/>
    <s v="2017-2019-Eswatini-HIV/AIDS"/>
    <n v="1500000"/>
    <x v="7"/>
    <s v="Recommended"/>
    <s v="SWZ-C-NERCHA, SWZ-C-CANGO"/>
    <d v="2018-05-14T00:00:00"/>
    <s v="Yes"/>
    <x v="7"/>
    <s v="GF/B39/ER01"/>
    <s v="GF/B39/EDP01"/>
    <s v=""/>
    <n v="1500000"/>
    <n v="0"/>
    <n v="0"/>
    <s v="2017-2019-Eswatini"/>
    <s v="AC-00000"/>
    <x v="0"/>
    <n v="1.1222085063404781"/>
    <n v="1500000"/>
    <n v="1500000"/>
    <n v="1500000"/>
    <n v="1500000"/>
    <n v="0"/>
    <n v="1500000"/>
    <n v="0"/>
    <n v="0"/>
    <n v="1500000"/>
    <n v="1500000"/>
    <n v="1500000"/>
    <n v="1500000"/>
    <s v="Both"/>
    <s v="Both"/>
    <n v="2800000"/>
    <n v="4824823"/>
    <n v="933333.33333333337"/>
    <n v="1608274.3333333333"/>
    <x v="28"/>
    <x v="4"/>
    <n v="1500000"/>
  </r>
  <r>
    <s v="MF-TGO-RSSH-Data"/>
    <s v="MF-TGO-RSSH-Data"/>
    <s v="TGO-M-PC"/>
    <x v="3"/>
    <s v="New Submission"/>
    <x v="0"/>
    <s v="Yes"/>
    <s v="Romy"/>
    <s v="Remote Dec 2017"/>
    <d v="2017-11-30T00:00:00"/>
    <n v="1782187"/>
    <x v="0"/>
    <n v="1782187"/>
    <n v="43167"/>
    <n v="1782187"/>
    <s v="2017-2019-Togo-RSSH"/>
    <n v="1782187"/>
    <x v="10"/>
    <s v="Recommended"/>
    <s v="TGO-M-PMT"/>
    <d v="2018-08-03T00:00:00"/>
    <s v="Yes"/>
    <x v="10"/>
    <s v="GF/B39/ER08"/>
    <s v="GF/B39/EDP09"/>
    <s v=""/>
    <n v="1782187"/>
    <n v="0"/>
    <n v="0"/>
    <s v="2017-2019-Togo"/>
    <s v="AC-00000"/>
    <x v="1"/>
    <n v="1.1222085063404781"/>
    <n v="1999985.4112894177"/>
    <n v="1999985.4112894177"/>
    <n v="1999985.4112894177"/>
    <n v="1999985.4112894177"/>
    <n v="0"/>
    <n v="1999985.4112894177"/>
    <n v="0"/>
    <n v="0"/>
    <n v="1782187"/>
    <n v="1999985.4112894177"/>
    <n v="1782187"/>
    <n v="1999985.4112894177"/>
    <s v="1:1 Match Only"/>
    <s v="1:1 Match Only"/>
    <n v="5275881.4947817307"/>
    <n v="2230342.2735944339"/>
    <n v="2637940.7473908653"/>
    <n v="743447.42453147797"/>
    <x v="29"/>
    <x v="1"/>
    <n v="1782200"/>
  </r>
  <r>
    <s v="MF-TUN-HIV-HR"/>
    <s v="MF-TUN-HIV-HR"/>
    <s v="TUN-H-TMC"/>
    <x v="1"/>
    <s v="New Submission"/>
    <x v="0"/>
    <s v="No"/>
    <s v=""/>
    <s v="Window 4"/>
    <d v="2018-02-07T00:00:00"/>
    <n v="1000000"/>
    <x v="0"/>
    <n v="1000000"/>
    <n v="43356"/>
    <n v="1000000"/>
    <s v="2017-2019-Tunisia-HIV/AIDS"/>
    <n v="1000000"/>
    <x v="9"/>
    <s v="Recommended"/>
    <s v="TUN-H-ONFP"/>
    <d v="2018-10-12T00:00:00"/>
    <s v="Yes"/>
    <x v="9"/>
    <s v="GF/B39/ER12"/>
    <s v="GF/B39/EDP14"/>
    <s v=""/>
    <n v="1000000"/>
    <n v="0"/>
    <n v="0"/>
    <s v="2017-2019-Tunisia"/>
    <s v="AC-00000"/>
    <x v="0"/>
    <n v="1.1222085063404781"/>
    <n v="1000000"/>
    <n v="1000000"/>
    <n v="1000000"/>
    <n v="1000000"/>
    <n v="0"/>
    <n v="1000000"/>
    <n v="0"/>
    <n v="0"/>
    <n v="1000000"/>
    <n v="1000000"/>
    <n v="1000000"/>
    <n v="1000000"/>
    <s v="Increasing Allocation Only"/>
    <s v="Increasing Allocation Only"/>
    <n v="190398"/>
    <n v="576980"/>
    <n v="95199"/>
    <n v="192326.66666666666"/>
    <x v="30"/>
    <x v="9"/>
    <n v="1000000"/>
  </r>
  <r>
    <s v="MF-TZA-HIV-AGYW"/>
    <s v="MF-TZA-HIV-AGYW"/>
    <s v="TZA-C-Full"/>
    <x v="5"/>
    <s v="New Submission"/>
    <x v="0"/>
    <s v="No"/>
    <s v="Jeyran"/>
    <s v="Window 2"/>
    <d v="2017-05-21T00:00:00"/>
    <n v="8000000"/>
    <x v="0"/>
    <n v="8000000"/>
    <n v="42936"/>
    <n v="8000000"/>
    <s v="2017-2019-Tanzania (United Republic)-HIV/AIDS"/>
    <n v="8000000"/>
    <x v="11"/>
    <s v="Recommended"/>
    <s v="TZA-C-Amref, TZA-H-MOFP"/>
    <d v="2017-11-30T00:00:00"/>
    <s v="Yes"/>
    <x v="12"/>
    <s v="GF/B38/ER03"/>
    <s v="GF/B38/EDP04"/>
    <s v=""/>
    <n v="8000000"/>
    <n v="0"/>
    <n v="0"/>
    <s v="2017-2019-Tanzania (United Republic)"/>
    <s v="AC-00000"/>
    <x v="0"/>
    <n v="1.1222085063404781"/>
    <n v="8000000"/>
    <n v="8000000"/>
    <n v="8000000"/>
    <n v="8000000"/>
    <n v="0"/>
    <n v="8000000"/>
    <n v="0"/>
    <n v="0"/>
    <n v="8000000"/>
    <n v="8000000"/>
    <n v="8000000"/>
    <n v="8000000"/>
    <s v="Both"/>
    <s v="Both"/>
    <n v="0"/>
    <n v="8100000"/>
    <n v="0"/>
    <n v="2700000"/>
    <x v="31"/>
    <x v="5"/>
    <n v="8000000"/>
  </r>
  <r>
    <s v="MF-TZA-RSSH-Data"/>
    <s v="MF-TZA-RSSH-Data"/>
    <s v="TZA-M-Full"/>
    <x v="3"/>
    <s v="New Submission"/>
    <x v="1"/>
    <s v="No"/>
    <s v="Jeyran"/>
    <s v="Window 2"/>
    <d v="2017-05-24T00:00:00"/>
    <n v="3000000"/>
    <x v="1"/>
    <n v="0"/>
    <s v=""/>
    <m/>
    <s v="2017-2019-Tanzania (United Republic)-RSSH"/>
    <n v="0"/>
    <x v="2"/>
    <s v=""/>
    <s v=""/>
    <m/>
    <s v=""/>
    <x v="5"/>
    <s v=""/>
    <s v=""/>
    <s v=""/>
    <n v="0"/>
    <n v="0"/>
    <n v="0"/>
    <s v="2017-2019-Tanzania (United Republic)"/>
    <s v="AC-00000"/>
    <x v="0"/>
    <n v="1.1222085063404781"/>
    <n v="3000000"/>
    <n v="0"/>
    <n v="0"/>
    <n v="0"/>
    <n v="0"/>
    <n v="0"/>
    <n v="0"/>
    <n v="0"/>
    <n v="0"/>
    <n v="0"/>
    <n v="0"/>
    <n v="0"/>
    <s v="1:1 Match Only"/>
    <s v="Both"/>
    <n v="2960000"/>
    <n v="2961058"/>
    <n v="1776000"/>
    <n v="987019.33333333337"/>
    <x v="31"/>
    <x v="5"/>
    <n v="3000000"/>
  </r>
  <r>
    <s v="MF-TZA-RSSH-Data-Resub"/>
    <s v="MF-TZA-RSSH-Data"/>
    <s v="TZA-S-Full-Resub"/>
    <x v="3"/>
    <s v="Resubmission"/>
    <x v="1"/>
    <s v="No"/>
    <s v="Jeyran"/>
    <s v="Window 3"/>
    <d v="2017-09-08T00:00:00"/>
    <n v="4173608"/>
    <x v="1"/>
    <n v="0"/>
    <s v=""/>
    <m/>
    <s v="2017-2019-Tanzania (United Republic)-RSSH"/>
    <n v="0"/>
    <x v="2"/>
    <s v=""/>
    <s v=""/>
    <m/>
    <s v=""/>
    <x v="5"/>
    <s v=""/>
    <s v=""/>
    <s v=""/>
    <n v="0"/>
    <n v="0"/>
    <n v="0"/>
    <s v="2017-2019-Tanzania (United Republic)"/>
    <s v="AC-00000"/>
    <x v="0"/>
    <n v="1.1222085063404781"/>
    <n v="4173608"/>
    <n v="0"/>
    <n v="0"/>
    <n v="0"/>
    <n v="0"/>
    <n v="0"/>
    <n v="0"/>
    <n v="0"/>
    <n v="0"/>
    <n v="0"/>
    <n v="0"/>
    <n v="0"/>
    <s v="1:1 Match Only"/>
    <s v="Both"/>
    <n v="2960000"/>
    <n v="2961058"/>
    <n v="1776000"/>
    <n v="987019.33333333337"/>
    <x v="31"/>
    <x v="5"/>
    <n v="3000000"/>
  </r>
  <r>
    <s v="MF-TZA-RSSH-Data-Resub2"/>
    <s v="MF-TZA-RSSH-Data"/>
    <s v="TZA-S-Full-Resub"/>
    <x v="3"/>
    <s v="Resubmission"/>
    <x v="0"/>
    <s v="Yes"/>
    <s v="Jeyran"/>
    <s v="Window 4"/>
    <d v="2018-02-12T00:00:00"/>
    <n v="2961058"/>
    <x v="0"/>
    <n v="2961058"/>
    <n v="43208"/>
    <n v="2961058"/>
    <s v="2017-2019-Tanzania (United Republic)-RSSH"/>
    <n v="2961058"/>
    <x v="10"/>
    <s v="Recommended"/>
    <s v="TZA-M-MOFP"/>
    <d v="2018-08-03T00:00:00"/>
    <s v="Yes"/>
    <x v="10"/>
    <s v="GF/B39/ER08"/>
    <s v="GF/B39/EDP09"/>
    <s v=""/>
    <n v="2961058"/>
    <n v="0"/>
    <n v="0"/>
    <s v="2017-2019-Tanzania (United Republic)"/>
    <s v="AC-00000"/>
    <x v="0"/>
    <n v="1.1222085063404781"/>
    <n v="2961058"/>
    <n v="2961058"/>
    <n v="2961058"/>
    <n v="2961058"/>
    <n v="0"/>
    <n v="2961058"/>
    <n v="0"/>
    <n v="0"/>
    <n v="2961058"/>
    <n v="2961058"/>
    <n v="2961058"/>
    <n v="2961058"/>
    <s v="1:1 Match Only"/>
    <s v="Both"/>
    <n v="2960000"/>
    <n v="2961058"/>
    <n v="1776000"/>
    <n v="987019.33333333337"/>
    <x v="31"/>
    <x v="5"/>
    <n v="3000000"/>
  </r>
  <r>
    <s v="MF-TZA-TB-MC"/>
    <s v="MF-TZA-TB-MC"/>
    <s v="TZA-C-Full"/>
    <x v="4"/>
    <s v="New Submission"/>
    <x v="0"/>
    <s v="No"/>
    <s v="Jeyran"/>
    <s v="Window 2"/>
    <d v="2017-05-21T00:00:00"/>
    <n v="6000000"/>
    <x v="0"/>
    <n v="6000000"/>
    <n v="42936"/>
    <n v="6000000"/>
    <s v="2017-2019-Tanzania (United Republic)-Tuberculosis"/>
    <n v="6000000"/>
    <x v="11"/>
    <s v="Recommended"/>
    <s v="TZA-C-Amref, TZA-T-MOFP"/>
    <d v="2017-11-30T00:00:00"/>
    <s v="Yes"/>
    <x v="12"/>
    <s v="GF/B38/ER03"/>
    <s v="GF/B38/EDP04"/>
    <s v=""/>
    <n v="6000000"/>
    <n v="0"/>
    <n v="0"/>
    <s v="2017-2019-Tanzania (United Republic)"/>
    <s v="AC-00000"/>
    <x v="0"/>
    <n v="1.1222085063404781"/>
    <n v="6000000"/>
    <n v="6000000"/>
    <n v="6000000"/>
    <n v="6000000"/>
    <n v="0"/>
    <n v="6000000"/>
    <n v="0"/>
    <n v="0"/>
    <n v="6000000"/>
    <n v="6000000"/>
    <n v="6000000"/>
    <n v="6000000"/>
    <s v="1:1 Match Only"/>
    <s v="Both"/>
    <n v="11400000"/>
    <n v="12300000"/>
    <n v="4560000"/>
    <n v="4100000"/>
    <x v="31"/>
    <x v="5"/>
    <n v="6000000"/>
  </r>
  <r>
    <s v="MF-UGA-HIV-AGYW"/>
    <s v="MF-UGA-HIV-AGYW"/>
    <s v="UGA-C-Full"/>
    <x v="5"/>
    <s v="New Submission"/>
    <x v="1"/>
    <s v="No"/>
    <s v="Will"/>
    <s v="Window 1"/>
    <d v="2017-03-20T00:00:00"/>
    <n v="5000000"/>
    <x v="1"/>
    <n v="0"/>
    <n v="42899"/>
    <n v="0"/>
    <s v="2017-2019-Uganda-HIV/AIDS"/>
    <n v="0"/>
    <x v="2"/>
    <s v=""/>
    <s v=""/>
    <m/>
    <s v=""/>
    <x v="5"/>
    <s v=""/>
    <s v=""/>
    <s v=""/>
    <n v="0"/>
    <n v="0"/>
    <n v="0"/>
    <s v="2017-2019-Uganda"/>
    <s v="AC-00000"/>
    <x v="0"/>
    <n v="1.1222085063404781"/>
    <n v="5000000"/>
    <n v="0"/>
    <n v="0"/>
    <n v="0"/>
    <n v="0"/>
    <n v="0"/>
    <n v="0"/>
    <n v="0"/>
    <n v="0"/>
    <n v="0"/>
    <n v="0"/>
    <n v="0"/>
    <s v="Both"/>
    <s v="Both"/>
    <n v="0"/>
    <n v="5001634"/>
    <n v="0"/>
    <n v="1667211.3333333333"/>
    <x v="32"/>
    <x v="5"/>
    <n v="5000000"/>
  </r>
  <r>
    <s v="MF-UGA-HIV-AGYW-Resub"/>
    <s v="MF-UGA-HIV-AGYW"/>
    <s v="UGA-C-Full"/>
    <x v="5"/>
    <s v="Resubmission"/>
    <x v="0"/>
    <s v="Yes"/>
    <s v="Will"/>
    <s v="Window 3"/>
    <d v="2017-09-04T00:00:00"/>
    <n v="5000000"/>
    <x v="0"/>
    <n v="5000000"/>
    <n v="43040"/>
    <n v="5000000"/>
    <s v="2017-2019-Uganda-HIV/AIDS"/>
    <n v="5000000"/>
    <x v="1"/>
    <s v="Recommended"/>
    <s v="UGA-C-TASO,UGA-H-MoFPED"/>
    <d v="2018-03-23T00:00:00"/>
    <s v="Yes"/>
    <x v="1"/>
    <s v="GF/B38/ER12"/>
    <s v="GF/B38/EDP16"/>
    <s v=""/>
    <n v="5000000"/>
    <n v="0"/>
    <n v="0"/>
    <s v="2017-2019-Uganda"/>
    <s v="AC-00000"/>
    <x v="0"/>
    <n v="1.1222085063404781"/>
    <n v="5000000"/>
    <n v="5000000"/>
    <n v="5000000"/>
    <n v="5000000"/>
    <n v="0"/>
    <n v="5000000"/>
    <n v="0"/>
    <n v="0"/>
    <n v="5000000"/>
    <n v="5000000"/>
    <n v="5000000"/>
    <n v="5000000"/>
    <s v="Both"/>
    <s v="Both"/>
    <n v="0"/>
    <n v="5001634"/>
    <n v="0"/>
    <n v="1667211.3333333333"/>
    <x v="32"/>
    <x v="5"/>
    <n v="5000000"/>
  </r>
  <r>
    <s v="MF-UGA-HIV-HR"/>
    <s v="MF-UGA-HIV-HR"/>
    <s v="UGA-C-Full"/>
    <x v="1"/>
    <s v="New Submission"/>
    <x v="1"/>
    <s v="No"/>
    <s v="Will"/>
    <s v="Window 1"/>
    <d v="2017-03-20T00:00:00"/>
    <n v="4400000"/>
    <x v="1"/>
    <n v="0"/>
    <n v="42899"/>
    <n v="0"/>
    <s v="2017-2019-Uganda-HIV/AIDS"/>
    <n v="0"/>
    <x v="2"/>
    <s v=""/>
    <s v=""/>
    <m/>
    <s v=""/>
    <x v="5"/>
    <s v=""/>
    <s v=""/>
    <s v=""/>
    <n v="0"/>
    <n v="0"/>
    <n v="0"/>
    <s v="2017-2019-Uganda"/>
    <s v="AC-00000"/>
    <x v="0"/>
    <n v="1.1222085063404781"/>
    <n v="4400000"/>
    <n v="0"/>
    <n v="0"/>
    <n v="0"/>
    <n v="0"/>
    <n v="0"/>
    <n v="0"/>
    <n v="0"/>
    <n v="0"/>
    <n v="0"/>
    <n v="0"/>
    <n v="0"/>
    <s v="Both"/>
    <s v="Both"/>
    <n v="0"/>
    <n v="4400025"/>
    <n v="0"/>
    <n v="1466675"/>
    <x v="32"/>
    <x v="5"/>
    <n v="4400000"/>
  </r>
  <r>
    <s v="MF-UGA-HIV-HR-Resub"/>
    <s v="MF-UGA-HIV-HR"/>
    <s v="UGA-C-Full"/>
    <x v="1"/>
    <s v="Resubmission"/>
    <x v="0"/>
    <s v="Yes"/>
    <s v="Will"/>
    <s v="Window 3"/>
    <d v="2017-09-04T00:00:00"/>
    <n v="4400000"/>
    <x v="0"/>
    <n v="4400000"/>
    <n v="43040"/>
    <n v="4400000"/>
    <s v="2017-2019-Uganda-HIV/AIDS"/>
    <n v="4400000"/>
    <x v="1"/>
    <s v="Recommended"/>
    <s v="UGA-C-TASO,UGA-H-MoFPED"/>
    <d v="2018-03-23T00:00:00"/>
    <s v="Yes"/>
    <x v="1"/>
    <s v="GF/B38/ER12"/>
    <s v="GF/B38/EDP16"/>
    <s v=""/>
    <n v="4400000"/>
    <n v="0"/>
    <n v="0"/>
    <s v="2017-2019-Uganda"/>
    <s v="AC-00000"/>
    <x v="0"/>
    <n v="1.1222085063404781"/>
    <n v="4400000"/>
    <n v="4400000"/>
    <n v="4400000"/>
    <n v="4400000"/>
    <n v="0"/>
    <n v="4400000"/>
    <n v="0"/>
    <n v="0"/>
    <n v="4400000"/>
    <n v="4400000"/>
    <n v="4400000"/>
    <n v="4400000"/>
    <s v="Both"/>
    <s v="Both"/>
    <n v="0"/>
    <n v="4400025"/>
    <n v="0"/>
    <n v="1466675"/>
    <x v="32"/>
    <x v="5"/>
    <n v="4400000"/>
  </r>
  <r>
    <s v="MF-UKR-HIV-HR"/>
    <s v="MF-UKR-HIV-HR"/>
    <s v="UKR-C-Full"/>
    <x v="1"/>
    <s v="New Submission"/>
    <x v="0"/>
    <s v="Yes"/>
    <s v="Mariluz"/>
    <s v="Remote Dec 2017"/>
    <d v="2017-12-18T00:00:00"/>
    <n v="2298396"/>
    <x v="0"/>
    <n v="2298396"/>
    <n v="43140"/>
    <n v="2298396"/>
    <s v="2017-2019-Ukraine-HIV/AIDS"/>
    <n v="2298396"/>
    <x v="1"/>
    <s v="Recommended"/>
    <s v="UKR-C-AUA, UKR-C-AUN"/>
    <d v="2018-03-23T00:00:00"/>
    <s v="Yes"/>
    <x v="1"/>
    <s v="GF/B38/ER12"/>
    <s v="GF/B38/EDP16"/>
    <s v=""/>
    <n v="2298396"/>
    <n v="0"/>
    <n v="0"/>
    <s v="2017-2019-Ukraine"/>
    <s v="AC-00000"/>
    <x v="0"/>
    <n v="1.1222085063404781"/>
    <n v="2298396"/>
    <n v="2298396"/>
    <n v="2298396"/>
    <n v="2298396"/>
    <n v="0"/>
    <n v="2298396"/>
    <n v="0"/>
    <n v="0"/>
    <n v="2298396"/>
    <n v="2298396"/>
    <n v="2298396"/>
    <n v="2298396"/>
    <s v="Increasing Allocation Only"/>
    <s v="Increasing Allocation Only"/>
    <n v="1038864"/>
    <n v="2047356"/>
    <n v="346288"/>
    <n v="682452"/>
    <x v="33"/>
    <x v="8"/>
    <n v="2300000"/>
  </r>
  <r>
    <s v="MF-UKR-HIV-KP"/>
    <s v="MF-UKR-HIV-KP"/>
    <s v="UKR-C-Full"/>
    <x v="2"/>
    <s v="New Submission"/>
    <x v="0"/>
    <s v="Yes"/>
    <s v="Mariluz"/>
    <s v="Remote Dec 2017"/>
    <d v="2017-12-18T00:00:00"/>
    <n v="3900000"/>
    <x v="0"/>
    <n v="3900000"/>
    <n v="43140"/>
    <n v="3900000"/>
    <s v="2017-2019-Ukraine-HIV/AIDS"/>
    <n v="3900000"/>
    <x v="1"/>
    <s v="Recommended"/>
    <s v="UKR-C-AUA, UKR-C-AUN"/>
    <d v="2018-03-23T00:00:00"/>
    <s v="Yes"/>
    <x v="1"/>
    <s v="GF/B38/ER12"/>
    <s v="GF/B38/EDP16"/>
    <s v=""/>
    <n v="3900000"/>
    <n v="0"/>
    <n v="0"/>
    <s v="2017-2019-Ukraine"/>
    <s v="AC-00000"/>
    <x v="0"/>
    <n v="1.1222085063404781"/>
    <n v="3900000"/>
    <n v="3900000"/>
    <n v="3900000"/>
    <n v="3900000"/>
    <n v="0"/>
    <n v="3900000"/>
    <n v="0"/>
    <n v="0"/>
    <n v="3900000"/>
    <n v="3900000"/>
    <n v="3900000"/>
    <n v="3900000"/>
    <s v="1:1 Match Only"/>
    <s v="1:1 Match Only"/>
    <n v="25935143"/>
    <n v="18503742"/>
    <n v="8645047.666666666"/>
    <n v="6167914"/>
    <x v="33"/>
    <x v="8"/>
    <n v="3900000"/>
  </r>
  <r>
    <s v="MF-UKR-RSSH-Data"/>
    <s v="MF-UKR-RSSH-Data"/>
    <s v="UKR-C-Full"/>
    <x v="3"/>
    <s v="New Submission"/>
    <x v="0"/>
    <s v="Yes"/>
    <s v="Mariluz"/>
    <s v="Remote Dec 2017"/>
    <d v="2017-12-18T00:00:00"/>
    <n v="1808254"/>
    <x v="0"/>
    <n v="1808254"/>
    <n v="43140"/>
    <n v="1808254"/>
    <s v="2017-2019-Ukraine-RSSH"/>
    <n v="1808254"/>
    <x v="1"/>
    <s v="Recommended"/>
    <s v="UKR-C-AUA, UKR-C-AUN, UKR-C-PHC"/>
    <d v="2018-03-23T00:00:00"/>
    <s v="Yes"/>
    <x v="1"/>
    <s v="GF/B38/ER12"/>
    <s v="GF/B38/EDP16"/>
    <s v=""/>
    <n v="1808254"/>
    <n v="0"/>
    <n v="0"/>
    <s v="2017-2019-Ukraine"/>
    <s v="AC-00000"/>
    <x v="0"/>
    <n v="1.1222085063404781"/>
    <n v="1808254"/>
    <n v="1808254"/>
    <n v="1808254"/>
    <n v="1808254"/>
    <n v="0"/>
    <n v="1808254"/>
    <n v="0"/>
    <n v="0"/>
    <n v="1808254"/>
    <n v="1808254"/>
    <n v="1808254"/>
    <n v="1808254"/>
    <s v="Both"/>
    <s v="Both"/>
    <n v="1649950.08"/>
    <n v="3649900.26"/>
    <n v="549983.36"/>
    <n v="1216633.42"/>
    <x v="33"/>
    <x v="8"/>
    <n v="2000000"/>
  </r>
  <r>
    <s v="MF-UKR-TB-MC"/>
    <s v="MF-UKR-TB-MC"/>
    <s v="UKR-C-Full"/>
    <x v="4"/>
    <s v="New Submission"/>
    <x v="0"/>
    <s v="Yes"/>
    <s v="Mariluz"/>
    <s v="Remote Dec 2017"/>
    <d v="2017-12-18T00:00:00"/>
    <n v="6964316"/>
    <x v="0"/>
    <n v="6964316"/>
    <n v="43140"/>
    <n v="6964316"/>
    <s v="2017-2019-Ukraine-Tuberculosis"/>
    <n v="6964316"/>
    <x v="1"/>
    <s v="Recommended"/>
    <s v="UKR-C-AUA, UKR-C-AUN, UKR-C-PHC"/>
    <d v="2018-03-23T00:00:00"/>
    <s v="Yes"/>
    <x v="1"/>
    <s v="GF/B38/ER12"/>
    <s v="GF/B38/EDP16"/>
    <s v=""/>
    <n v="6964316"/>
    <n v="0"/>
    <n v="0"/>
    <s v="2017-2019-Ukraine"/>
    <s v="AC-00000"/>
    <x v="0"/>
    <n v="1.1222085063404781"/>
    <n v="6964316"/>
    <n v="6964316"/>
    <n v="6964316"/>
    <n v="6964316"/>
    <n v="0"/>
    <n v="6964316"/>
    <n v="0"/>
    <n v="0"/>
    <n v="6964316"/>
    <n v="6964316"/>
    <n v="6964316"/>
    <n v="6964316"/>
    <s v="Both"/>
    <s v="Both"/>
    <n v="10160727.439999999"/>
    <n v="11974695"/>
    <n v="3386909.1466666665"/>
    <n v="3991565"/>
    <x v="33"/>
    <x v="8"/>
    <n v="7000000"/>
  </r>
  <r>
    <s v="MF-VNM-HIV-KP"/>
    <s v="MF-VNM-HIV-KP"/>
    <s v="VNM-H-Full"/>
    <x v="2"/>
    <s v="New Submission"/>
    <x v="0"/>
    <s v="No"/>
    <s v="Craig"/>
    <s v="Window 2"/>
    <d v="2017-05-23T00:00:00"/>
    <n v="3099129"/>
    <x v="0"/>
    <n v="3099129"/>
    <n v="42936"/>
    <n v="3099129"/>
    <s v="2017-2019-Viet Nam-HIV/AIDS"/>
    <n v="3070833"/>
    <x v="13"/>
    <s v="Recommended"/>
    <s v="VNM-H-VAAC, VNM-H-VUSTA"/>
    <d v="2017-11-06T00:00:00"/>
    <s v="Yes"/>
    <x v="14"/>
    <s v="GF/B37/ER05"/>
    <s v="GF/B37/EDP07"/>
    <s v=""/>
    <n v="3070833"/>
    <n v="0"/>
    <n v="0"/>
    <s v="2017-2019-Viet Nam"/>
    <s v="AC-00000"/>
    <x v="0"/>
    <n v="1.1222085063404781"/>
    <n v="3099129"/>
    <n v="3099129"/>
    <n v="3099129"/>
    <n v="3070833"/>
    <n v="0"/>
    <n v="3070833"/>
    <n v="0"/>
    <n v="0"/>
    <n v="3070833"/>
    <n v="3070833"/>
    <n v="3070833"/>
    <n v="3070833"/>
    <s v="1:1 Match Only"/>
    <s v="1:1 Match Only"/>
    <n v="62357107"/>
    <n v="52269883.880000003"/>
    <n v="24942842.800000001"/>
    <n v="17423294.626666669"/>
    <x v="34"/>
    <x v="3"/>
    <n v="3100000"/>
  </r>
  <r>
    <s v="MF-ZAF-HIV-AGYW"/>
    <s v="MF-ZAF-HIV-AGYW"/>
    <s v="ZAF-C-Full"/>
    <x v="5"/>
    <s v="New Submission"/>
    <x v="0"/>
    <s v="No"/>
    <s v="Jeyran"/>
    <s v="Window 6"/>
    <d v="2018-08-06T00:00:00"/>
    <n v="5000000"/>
    <x v="0"/>
    <n v="5000000"/>
    <n v="43538"/>
    <m/>
    <s v="2017-2019-South Africa-HIV/AIDS"/>
    <n v="5000000"/>
    <x v="2"/>
    <s v="Recommended"/>
    <s v=""/>
    <m/>
    <s v=""/>
    <x v="2"/>
    <s v=""/>
    <s v=""/>
    <s v=""/>
    <n v="5000000"/>
    <n v="0"/>
    <n v="0"/>
    <s v="2017-2019-South Africa"/>
    <s v="AC-00000"/>
    <x v="0"/>
    <n v="1.1222085063404781"/>
    <n v="5000000"/>
    <n v="5000000"/>
    <n v="0"/>
    <n v="5000000"/>
    <n v="0"/>
    <n v="5000000"/>
    <n v="0"/>
    <n v="0"/>
    <n v="5000000"/>
    <n v="5000000"/>
    <n v="0"/>
    <n v="0"/>
    <s v="Both"/>
    <s v="Both"/>
    <n v="55689088"/>
    <n v="84609774"/>
    <n v="18563029.333333332"/>
    <n v="28203258"/>
    <x v="35"/>
    <x v="5"/>
    <n v="5000000"/>
  </r>
  <r>
    <s v="MF-ZAF-HIV-HR"/>
    <s v="MF-ZAF-HIV-HR"/>
    <s v="ZAF-C-Full"/>
    <x v="1"/>
    <s v="New Submission"/>
    <x v="0"/>
    <s v="No"/>
    <s v="Jeyran"/>
    <s v="Window 6"/>
    <d v="2018-08-06T00:00:00"/>
    <n v="5000000"/>
    <x v="0"/>
    <n v="5000000"/>
    <n v="43538"/>
    <m/>
    <s v="2017-2019-South Africa-HIV/AIDS"/>
    <n v="5000000"/>
    <x v="2"/>
    <s v="Recommended"/>
    <s v=""/>
    <m/>
    <s v=""/>
    <x v="2"/>
    <s v=""/>
    <s v=""/>
    <s v=""/>
    <n v="5000000"/>
    <n v="0"/>
    <n v="0"/>
    <s v="2017-2019-South Africa"/>
    <s v="AC-00000"/>
    <x v="0"/>
    <n v="1.1222085063404781"/>
    <n v="5000000"/>
    <n v="5000000"/>
    <n v="0"/>
    <n v="5000000"/>
    <n v="0"/>
    <n v="5000000"/>
    <n v="0"/>
    <n v="0"/>
    <n v="5000000"/>
    <n v="5000000"/>
    <n v="0"/>
    <n v="0"/>
    <s v="Both"/>
    <s v="Both"/>
    <n v="4409000"/>
    <n v="5655649"/>
    <n v="1469666.6666666667"/>
    <n v="1885216.3333333333"/>
    <x v="35"/>
    <x v="5"/>
    <n v="5000000"/>
  </r>
  <r>
    <s v="MF-ZAF-TB-MC"/>
    <s v="MF-ZAF-TB-MC"/>
    <s v="ZAF-C-Full"/>
    <x v="4"/>
    <s v="New Submission"/>
    <x v="0"/>
    <s v="No"/>
    <s v="Jeyran"/>
    <s v="Window 6"/>
    <d v="2018-08-06T00:00:00"/>
    <n v="6000000"/>
    <x v="0"/>
    <n v="6000000"/>
    <n v="43538"/>
    <m/>
    <s v="2017-2019-South Africa-Tuberculosis"/>
    <n v="6000000"/>
    <x v="2"/>
    <s v="Recommended"/>
    <s v=""/>
    <m/>
    <s v=""/>
    <x v="2"/>
    <s v=""/>
    <s v=""/>
    <s v=""/>
    <n v="6000000"/>
    <n v="0"/>
    <n v="0"/>
    <s v="2017-2019-South Africa"/>
    <s v="AC-00000"/>
    <x v="0"/>
    <n v="1.1222085063404781"/>
    <n v="6000000"/>
    <n v="6000000"/>
    <n v="0"/>
    <n v="6000000"/>
    <n v="0"/>
    <n v="6000000"/>
    <n v="0"/>
    <n v="0"/>
    <n v="6000000"/>
    <n v="6000000"/>
    <n v="0"/>
    <n v="0"/>
    <s v="Both"/>
    <s v="Both"/>
    <n v="57078080"/>
    <n v="64629587"/>
    <n v="19026026.666666668"/>
    <n v="21543195.666666668"/>
    <x v="35"/>
    <x v="5"/>
    <n v="6000000"/>
  </r>
  <r>
    <s v="MF-ZMB-HIV-AGYW"/>
    <s v="MF-ZMB-HIV-AGYW"/>
    <s v="ZMB-C-Full"/>
    <x v="5"/>
    <s v="New Submission"/>
    <x v="0"/>
    <s v="No"/>
    <s v="Will"/>
    <s v="Window 2"/>
    <d v="2017-05-23T00:00:00"/>
    <n v="4000000"/>
    <x v="0"/>
    <n v="4000000"/>
    <s v="Electronic September 2017"/>
    <n v="4000000"/>
    <s v="2017-2019-Zambia-HIV/AIDS"/>
    <n v="4000000"/>
    <x v="3"/>
    <s v="Recommended"/>
    <s v="ZMB-C-MOH, ZMB-C-CHAZ"/>
    <d v="2017-11-17T00:00:00"/>
    <s v="Yes"/>
    <x v="0"/>
    <s v="GF/B38/ER02"/>
    <s v="GF/B38/EDP02"/>
    <s v=""/>
    <n v="4000000"/>
    <n v="0"/>
    <n v="0"/>
    <s v="2017-2019-Zambia"/>
    <s v="AC-00000"/>
    <x v="0"/>
    <n v="1.1222085063404781"/>
    <n v="4000000"/>
    <n v="4000000"/>
    <n v="4000000"/>
    <n v="4000000"/>
    <n v="0"/>
    <n v="4000000"/>
    <n v="0"/>
    <n v="0"/>
    <n v="4000000"/>
    <n v="4000000"/>
    <n v="4000000"/>
    <n v="4000000"/>
    <s v="Both"/>
    <s v="Both"/>
    <n v="6074049"/>
    <n v="10891507"/>
    <n v="2024683"/>
    <n v="3630502.3333333335"/>
    <x v="36"/>
    <x v="5"/>
    <n v="4000000"/>
  </r>
  <r>
    <s v="MF-ZMB-RSSH-HRH"/>
    <s v="MF-ZMB-RSSH-HRH"/>
    <s v="ZMB-C-Full"/>
    <x v="0"/>
    <s v="New Submission"/>
    <x v="0"/>
    <s v="No"/>
    <s v="Will"/>
    <s v="Window 2"/>
    <d v="2017-05-23T00:00:00"/>
    <n v="2999818"/>
    <x v="0"/>
    <n v="2999818"/>
    <s v="Electronic September 2017"/>
    <n v="2999818"/>
    <s v="2017-2019-Zambia-RSSH"/>
    <n v="2999818"/>
    <x v="3"/>
    <s v="Recommended"/>
    <s v="ZMB-C-MOH, ZMB-C-CHAZ"/>
    <d v="2017-11-17T00:00:00"/>
    <s v="Yes"/>
    <x v="0"/>
    <s v="GF/B38/ER02"/>
    <s v="GF/B38/EDP02"/>
    <s v=""/>
    <n v="2999818"/>
    <n v="0"/>
    <n v="0"/>
    <s v="2017-2019-Zambia"/>
    <s v="AC-00000"/>
    <x v="0"/>
    <n v="1.1222085063404781"/>
    <n v="2999818"/>
    <n v="2999818"/>
    <n v="2999818"/>
    <n v="2999818"/>
    <n v="0"/>
    <n v="2999818"/>
    <n v="0"/>
    <n v="0"/>
    <n v="2999818"/>
    <n v="2999818"/>
    <n v="2999818"/>
    <n v="2999818"/>
    <s v="Both"/>
    <s v="Both"/>
    <n v="279174"/>
    <n v="12237009"/>
    <n v="93058"/>
    <n v="4079003"/>
    <x v="36"/>
    <x v="5"/>
    <n v="3000000"/>
  </r>
  <r>
    <s v="MF-ZWE-HIV-AGYW"/>
    <s v="MF-ZWE-HIV-AGYW"/>
    <s v="ZWE-C-Full"/>
    <x v="5"/>
    <s v="New Submission"/>
    <x v="0"/>
    <s v="No"/>
    <s v="Jeyran"/>
    <s v="Window 1"/>
    <d v="2017-03-20T00:00:00"/>
    <n v="7982126.5999999996"/>
    <x v="0"/>
    <n v="7982127"/>
    <n v="42886"/>
    <n v="7982126.5999999996"/>
    <s v="2017-2019-Zimbabwe-HIV/AIDS"/>
    <n v="7982127"/>
    <x v="4"/>
    <s v="Recommended"/>
    <s v="ZWE-H-UNDP"/>
    <d v="2017-10-02T00:00:00"/>
    <s v="Yes"/>
    <x v="3"/>
    <s v="GF/B37/ER04"/>
    <s v="GF/B37/EDP05"/>
    <s v=""/>
    <n v="7982127"/>
    <n v="0"/>
    <n v="0"/>
    <s v="2017-2019-Zimbabwe"/>
    <s v="AC-00000"/>
    <x v="0"/>
    <n v="1.1222085063404781"/>
    <n v="7982126.5999999996"/>
    <n v="7982127"/>
    <n v="7982126.5999999996"/>
    <n v="7982127"/>
    <n v="0"/>
    <n v="7982127"/>
    <n v="0"/>
    <n v="0"/>
    <n v="7982127"/>
    <n v="7982127"/>
    <n v="7982127"/>
    <n v="7982127"/>
    <s v="Increasing Allocation Only"/>
    <s v="Increasing Allocation Only"/>
    <n v="792947"/>
    <n v="3628180"/>
    <n v="198236.75"/>
    <n v="1209393.3333333333"/>
    <x v="37"/>
    <x v="5"/>
    <n v="8000000"/>
  </r>
  <r>
    <s v="MF-ZWE-HIV-KP"/>
    <s v="MF-ZWE-HIV-KP"/>
    <s v="ZWE-C-Full"/>
    <x v="2"/>
    <s v="New Submission"/>
    <x v="0"/>
    <s v="No"/>
    <s v="Jeyran"/>
    <s v="Window 1"/>
    <d v="2017-03-20T00:00:00"/>
    <n v="9909958"/>
    <x v="0"/>
    <n v="9909958"/>
    <n v="42886"/>
    <n v="9909958"/>
    <s v="2017-2019-Zimbabwe-HIV/AIDS"/>
    <n v="9909958"/>
    <x v="4"/>
    <s v="Recommended"/>
    <s v="ZWE-H-UNDP"/>
    <d v="2017-10-02T00:00:00"/>
    <s v="Yes"/>
    <x v="3"/>
    <s v="GF/B37/ER04"/>
    <s v="GF/B37/EDP05"/>
    <s v=""/>
    <n v="9909958"/>
    <n v="0"/>
    <n v="0"/>
    <s v="2017-2019-Zimbabwe"/>
    <s v="AC-00000"/>
    <x v="0"/>
    <n v="1.1222085063404781"/>
    <n v="9909958"/>
    <n v="9909958"/>
    <n v="9909958"/>
    <n v="9909958"/>
    <n v="0"/>
    <n v="9909958"/>
    <n v="0"/>
    <n v="0"/>
    <n v="9909958"/>
    <n v="9909958"/>
    <n v="9909958"/>
    <n v="9909958"/>
    <s v="None"/>
    <s v="None"/>
    <n v="8899029.5999999996"/>
    <n v="2317415"/>
    <n v="2224757.4"/>
    <n v="772471.66666666663"/>
    <x v="37"/>
    <x v="5"/>
    <n v="10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MF Tracker" cacheId="1" applyNumberFormats="0" applyBorderFormats="0" applyFontFormats="0" applyPatternFormats="0" applyAlignmentFormats="0" applyWidthHeightFormats="1" dataCaption="Values" showError="1" missingCaption=" " updatedVersion="6" minRefreshableVersion="3" showDrill="0" rowGrandTotals="0" colGrandTotals="0" itemPrintTitles="1" createdVersion="5" indent="0" outline="1" outlineData="1" rowHeaderCaption="Country">
  <location ref="B4:J81" firstHeaderRow="0" firstDataRow="1" firstDataCol="6" rowPageCount="1" colPageCount="1"/>
  <pivotFields count="54">
    <pivotField showAll="0"/>
    <pivotField showAll="0"/>
    <pivotField showAll="0"/>
    <pivotField axis="axisRow" outline="0" showAll="0" defaultSubtotal="0">
      <items count="6">
        <item x="5"/>
        <item x="1"/>
        <item x="2"/>
        <item x="3"/>
        <item x="0"/>
        <item x="4"/>
      </items>
      <extLst>
        <ext xmlns:x14="http://schemas.microsoft.com/office/spreadsheetml/2009/9/main" uri="{2946ED86-A175-432a-8AC1-64E0C546D7DE}">
          <x14:pivotField fillDownLabels="1"/>
        </ext>
      </extLst>
    </pivotField>
    <pivotField showAll="0"/>
    <pivotField axis="axisPage" multipleItemSelectionAllowed="1" showAll="0">
      <items count="3">
        <item x="0"/>
        <item h="1" x="1"/>
        <item t="default"/>
      </items>
    </pivotField>
    <pivotField showAll="0"/>
    <pivotField showAll="0"/>
    <pivotField showAll="0"/>
    <pivotField showAll="0"/>
    <pivotField dataField="1" showAll="0"/>
    <pivotField axis="axisRow" outline="0" showAll="0" defaultSubtotal="0">
      <items count="2">
        <item x="1"/>
        <item x="0"/>
      </items>
      <extLst>
        <ext xmlns:x14="http://schemas.microsoft.com/office/spreadsheetml/2009/9/main" uri="{2946ED86-A175-432a-8AC1-64E0C546D7DE}">
          <x14:pivotField fillDownLabels="1"/>
        </ext>
      </extLst>
    </pivotField>
    <pivotField showAll="0"/>
    <pivotField showAll="0"/>
    <pivotField showAll="0"/>
    <pivotField showAll="0"/>
    <pivotField showAll="0"/>
    <pivotField name="GAC Meeting Date" outline="0" showAll="0" defaultSubtotal="0">
      <items count="17">
        <item x="4"/>
        <item x="15"/>
        <item x="13"/>
        <item x="3"/>
        <item x="0"/>
        <item x="11"/>
        <item x="8"/>
        <item x="2"/>
        <item x="16"/>
        <item x="1"/>
        <item x="7"/>
        <item x="6"/>
        <item x="14"/>
        <item x="10"/>
        <item x="9"/>
        <item x="5"/>
        <item x="12"/>
      </items>
      <extLst>
        <ext xmlns:x14="http://schemas.microsoft.com/office/spreadsheetml/2009/9/main" uri="{2946ED86-A175-432a-8AC1-64E0C546D7DE}">
          <x14:pivotField fillDownLabels="1"/>
        </ext>
      </extLst>
    </pivotField>
    <pivotField showAll="0"/>
    <pivotField showAll="0"/>
    <pivotField showAll="0"/>
    <pivotField showAll="0"/>
    <pivotField name="Board Approval Date*" axis="axisRow" outline="0" showAll="0" sortType="ascending" defaultSubtotal="0">
      <items count="17">
        <item x="3"/>
        <item x="14"/>
        <item x="0"/>
        <item x="12"/>
        <item x="8"/>
        <item x="16"/>
        <item x="1"/>
        <item x="7"/>
        <item x="6"/>
        <item x="15"/>
        <item x="10"/>
        <item x="9"/>
        <item x="4"/>
        <item x="13"/>
        <item x="2"/>
        <item x="11"/>
        <item x="5"/>
      </items>
      <extLst>
        <ext xmlns:x14="http://schemas.microsoft.com/office/spreadsheetml/2009/9/main" uri="{2946ED86-A175-432a-8AC1-64E0C546D7DE}">
          <x14:pivotField fillDownLabels="1"/>
        </ext>
      </extLst>
    </pivotField>
    <pivotField showAll="0"/>
    <pivotField showAll="0"/>
    <pivotField showAll="0" defaultSubtotal="0"/>
    <pivotField showAll="0" defaultSubtotal="0"/>
    <pivotField showAll="0" defaultSubtotal="0"/>
    <pivotField showAll="0" defaultSubtotal="0"/>
    <pivotField showAll="0"/>
    <pivotField showAll="0"/>
    <pivotField axis="axisRow" showAll="0">
      <items count="3">
        <item x="1"/>
        <item x="0"/>
        <item t="default"/>
      </items>
    </pivotField>
    <pivotField showAll="0"/>
    <pivotField showAll="0"/>
    <pivotField showAll="0"/>
    <pivotField showAll="0"/>
    <pivotField showAl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pivotField showAll="0" defaultSubtotal="0"/>
    <pivotField showAll="0"/>
    <pivotField showAll="0"/>
    <pivotField showAll="0"/>
    <pivotField showAll="0"/>
    <pivotField axis="axisRow" outline="0" showAll="0" sortType="ascending" defaultSubtotal="0">
      <items count="38">
        <item x="0"/>
        <item x="3"/>
        <item x="1"/>
        <item x="4"/>
        <item x="2"/>
        <item x="6"/>
        <item x="7"/>
        <item x="5"/>
        <item x="28"/>
        <item x="8"/>
        <item x="9"/>
        <item x="10"/>
        <item x="11"/>
        <item x="12"/>
        <item x="13"/>
        <item x="14"/>
        <item x="15"/>
        <item x="17"/>
        <item x="16"/>
        <item x="20"/>
        <item x="19"/>
        <item x="18"/>
        <item x="21"/>
        <item x="23"/>
        <item x="22"/>
        <item x="24"/>
        <item x="25"/>
        <item x="26"/>
        <item x="27"/>
        <item x="35"/>
        <item x="31"/>
        <item x="29"/>
        <item x="30"/>
        <item x="32"/>
        <item x="33"/>
        <item x="34"/>
        <item x="36"/>
        <item x="37"/>
      </items>
      <extLst>
        <ext xmlns:x14="http://schemas.microsoft.com/office/spreadsheetml/2009/9/main" uri="{2946ED86-A175-432a-8AC1-64E0C546D7DE}">
          <x14:pivotField fillDownLabels="1"/>
        </ext>
      </extLst>
    </pivotField>
    <pivotField axis="axisRow" outline="0" showAll="0" defaultSubtotal="0">
      <items count="10">
        <item x="1"/>
        <item x="8"/>
        <item x="2"/>
        <item x="5"/>
        <item x="3"/>
        <item x="7"/>
        <item x="9"/>
        <item x="0"/>
        <item x="4"/>
        <item x="6"/>
      </items>
      <extLst>
        <ext xmlns:x14="http://schemas.microsoft.com/office/spreadsheetml/2009/9/main" uri="{2946ED86-A175-432a-8AC1-64E0C546D7DE}">
          <x14:pivotField fillDownLabels="1"/>
        </ext>
      </extLst>
    </pivotField>
    <pivotField dataField="1" showAll="0" defaultSubtotal="0"/>
  </pivotFields>
  <rowFields count="6">
    <field x="51"/>
    <field x="52"/>
    <field x="3"/>
    <field x="11"/>
    <field x="22"/>
    <field x="31"/>
  </rowFields>
  <rowItems count="77">
    <i>
      <x/>
      <x v="7"/>
      <x v="4"/>
      <x v="1"/>
      <x v="2"/>
      <x v="1"/>
    </i>
    <i>
      <x v="1"/>
      <x v="4"/>
      <x v="3"/>
      <x v="1"/>
      <x/>
      <x v="1"/>
    </i>
    <i r="2">
      <x v="5"/>
      <x v="1"/>
      <x/>
      <x v="1"/>
    </i>
    <i>
      <x v="2"/>
      <x/>
      <x v="1"/>
      <x v="1"/>
      <x v="6"/>
      <x/>
    </i>
    <i r="2">
      <x v="2"/>
      <x v="1"/>
      <x v="6"/>
      <x/>
    </i>
    <i r="2">
      <x v="4"/>
      <x v="1"/>
      <x v="14"/>
      <x/>
    </i>
    <i>
      <x v="3"/>
      <x v="8"/>
      <x/>
      <x v="1"/>
      <x v="12"/>
      <x v="1"/>
    </i>
    <i r="2">
      <x v="1"/>
      <x v="1"/>
      <x v="12"/>
      <x v="1"/>
    </i>
    <i>
      <x v="4"/>
      <x v="2"/>
      <x v="3"/>
      <x v="1"/>
      <x v="2"/>
      <x/>
    </i>
    <i>
      <x v="5"/>
      <x/>
      <x/>
      <x v="1"/>
      <x v="4"/>
      <x/>
    </i>
    <i r="2">
      <x v="1"/>
      <x v="1"/>
      <x v="4"/>
      <x/>
    </i>
    <i r="2">
      <x v="2"/>
      <x v="1"/>
      <x v="4"/>
      <x/>
    </i>
    <i>
      <x v="6"/>
      <x v="2"/>
      <x v="1"/>
      <x v="1"/>
      <x v="6"/>
      <x v="1"/>
    </i>
    <i r="2">
      <x v="3"/>
      <x v="1"/>
      <x v="7"/>
      <x v="1"/>
    </i>
    <i r="2">
      <x v="5"/>
      <x v="1"/>
      <x v="6"/>
      <x v="1"/>
    </i>
    <i>
      <x v="7"/>
      <x v="2"/>
      <x v="1"/>
      <x v="1"/>
      <x v="8"/>
      <x/>
    </i>
    <i r="2">
      <x v="2"/>
      <x v="1"/>
      <x v="8"/>
      <x/>
    </i>
    <i r="2">
      <x v="3"/>
      <x v="1"/>
      <x v="7"/>
      <x/>
    </i>
    <i>
      <x v="8"/>
      <x v="8"/>
      <x/>
      <x v="1"/>
      <x v="7"/>
      <x v="1"/>
    </i>
    <i>
      <x v="9"/>
      <x v="3"/>
      <x v="4"/>
      <x v="1"/>
      <x v="11"/>
      <x v="1"/>
    </i>
    <i>
      <x v="10"/>
      <x v="2"/>
      <x v="1"/>
      <x v="1"/>
      <x v="10"/>
      <x v="1"/>
    </i>
    <i r="2">
      <x v="2"/>
      <x v="1"/>
      <x v="10"/>
      <x v="1"/>
    </i>
    <i>
      <x v="11"/>
      <x v="9"/>
      <x v="4"/>
      <x v="1"/>
      <x v="14"/>
      <x v="1"/>
    </i>
    <i>
      <x v="12"/>
      <x v="5"/>
      <x v="1"/>
      <x v="1"/>
      <x v="15"/>
      <x v="1"/>
    </i>
    <i r="2">
      <x v="2"/>
      <x v="1"/>
      <x v="15"/>
      <x v="1"/>
    </i>
    <i>
      <x v="13"/>
      <x v="4"/>
      <x v="1"/>
      <x v="1"/>
      <x v="3"/>
      <x v="1"/>
    </i>
    <i r="2">
      <x v="3"/>
      <x v="1"/>
      <x v="3"/>
      <x v="1"/>
    </i>
    <i r="2">
      <x v="5"/>
      <x v="1"/>
      <x v="3"/>
      <x v="1"/>
    </i>
    <i>
      <x v="14"/>
      <x v="5"/>
      <x v="1"/>
      <x v="1"/>
      <x v="12"/>
      <x v="1"/>
    </i>
    <i r="2">
      <x v="2"/>
      <x v="1"/>
      <x v="12"/>
      <x v="1"/>
    </i>
    <i>
      <x v="15"/>
      <x v="3"/>
      <x/>
      <x v="1"/>
      <x v="2"/>
      <x v="1"/>
    </i>
    <i r="2">
      <x v="1"/>
      <x v="1"/>
      <x v="2"/>
      <x v="1"/>
    </i>
    <i r="2">
      <x v="2"/>
      <x v="1"/>
      <x v="2"/>
      <x v="1"/>
    </i>
    <i r="2">
      <x v="5"/>
      <x v="1"/>
      <x v="2"/>
      <x v="1"/>
    </i>
    <i>
      <x v="16"/>
      <x v="1"/>
      <x v="1"/>
      <x v="1"/>
      <x v="7"/>
      <x v="1"/>
    </i>
    <i>
      <x v="17"/>
      <x v="8"/>
      <x/>
      <x v="1"/>
      <x v="8"/>
      <x v="1"/>
    </i>
    <i>
      <x v="18"/>
      <x v="9"/>
      <x v="4"/>
      <x v="1"/>
      <x v="13"/>
      <x v="1"/>
    </i>
    <i>
      <x v="19"/>
      <x v="8"/>
      <x/>
      <x v="1"/>
      <x/>
      <x v="1"/>
    </i>
    <i r="2">
      <x v="3"/>
      <x v="1"/>
      <x/>
      <x v="1"/>
    </i>
    <i>
      <x v="20"/>
      <x v="3"/>
      <x/>
      <x v="1"/>
      <x v="2"/>
      <x v="1"/>
    </i>
    <i r="2">
      <x v="1"/>
      <x v="1"/>
      <x v="8"/>
      <x v="1"/>
    </i>
    <i r="2">
      <x v="3"/>
      <x v="1"/>
      <x v="9"/>
      <x v="1"/>
    </i>
    <i r="2">
      <x v="5"/>
      <x v="1"/>
      <x v="2"/>
      <x v="1"/>
    </i>
    <i>
      <x v="21"/>
      <x v="4"/>
      <x v="2"/>
      <x v="1"/>
      <x v="1"/>
      <x v="1"/>
    </i>
    <i r="2">
      <x v="3"/>
      <x v="1"/>
      <x v="1"/>
      <x v="1"/>
    </i>
    <i r="2">
      <x v="5"/>
      <x v="1"/>
      <x v="1"/>
      <x v="1"/>
    </i>
    <i>
      <x v="22"/>
      <x v="8"/>
      <x/>
      <x v="1"/>
      <x v="4"/>
      <x v="1"/>
    </i>
    <i>
      <x v="23"/>
      <x v="7"/>
      <x v="1"/>
      <x v="1"/>
      <x v="5"/>
      <x v="1"/>
    </i>
    <i>
      <x v="24"/>
      <x v="2"/>
      <x v="5"/>
      <x v="1"/>
      <x v="12"/>
      <x v="1"/>
    </i>
    <i>
      <x v="25"/>
      <x v="4"/>
      <x v="3"/>
      <x v="1"/>
      <x v="4"/>
      <x v="1"/>
    </i>
    <i r="2">
      <x v="5"/>
      <x v="1"/>
      <x v="4"/>
      <x v="1"/>
    </i>
    <i>
      <x v="26"/>
      <x v="4"/>
      <x v="1"/>
      <x v="1"/>
      <x v="10"/>
      <x v="1"/>
    </i>
    <i r="2">
      <x v="5"/>
      <x v="1"/>
      <x/>
      <x v="1"/>
    </i>
    <i>
      <x v="27"/>
      <x v="9"/>
      <x v="1"/>
      <x v="1"/>
      <x v="14"/>
      <x/>
    </i>
    <i r="2">
      <x v="2"/>
      <x v="1"/>
      <x v="14"/>
      <x/>
    </i>
    <i>
      <x v="28"/>
      <x v="9"/>
      <x v="1"/>
      <x v="1"/>
      <x v="1"/>
      <x v="1"/>
    </i>
    <i r="2">
      <x v="3"/>
      <x v="1"/>
      <x v="7"/>
      <x v="1"/>
    </i>
    <i r="2">
      <x v="4"/>
      <x v="1"/>
      <x v="7"/>
      <x v="1"/>
    </i>
    <i>
      <x v="29"/>
      <x v="3"/>
      <x/>
      <x v="1"/>
      <x v="14"/>
      <x v="1"/>
    </i>
    <i r="2">
      <x v="1"/>
      <x v="1"/>
      <x v="14"/>
      <x v="1"/>
    </i>
    <i r="2">
      <x v="5"/>
      <x v="1"/>
      <x v="14"/>
      <x v="1"/>
    </i>
    <i>
      <x v="30"/>
      <x v="3"/>
      <x/>
      <x v="1"/>
      <x v="3"/>
      <x v="1"/>
    </i>
    <i r="2">
      <x v="3"/>
      <x v="1"/>
      <x v="10"/>
      <x v="1"/>
    </i>
    <i r="2">
      <x v="5"/>
      <x v="1"/>
      <x v="3"/>
      <x v="1"/>
    </i>
    <i>
      <x v="31"/>
      <x/>
      <x v="3"/>
      <x v="1"/>
      <x v="10"/>
      <x/>
    </i>
    <i>
      <x v="32"/>
      <x v="6"/>
      <x v="1"/>
      <x v="1"/>
      <x v="11"/>
      <x v="1"/>
    </i>
    <i>
      <x v="33"/>
      <x v="3"/>
      <x/>
      <x v="1"/>
      <x v="6"/>
      <x v="1"/>
    </i>
    <i r="2">
      <x v="1"/>
      <x v="1"/>
      <x v="6"/>
      <x v="1"/>
    </i>
    <i>
      <x v="34"/>
      <x v="1"/>
      <x v="1"/>
      <x v="1"/>
      <x v="6"/>
      <x v="1"/>
    </i>
    <i r="2">
      <x v="2"/>
      <x v="1"/>
      <x v="6"/>
      <x v="1"/>
    </i>
    <i r="2">
      <x v="3"/>
      <x v="1"/>
      <x v="6"/>
      <x v="1"/>
    </i>
    <i r="2">
      <x v="5"/>
      <x v="1"/>
      <x v="6"/>
      <x v="1"/>
    </i>
    <i>
      <x v="35"/>
      <x v="4"/>
      <x v="2"/>
      <x v="1"/>
      <x v="1"/>
      <x v="1"/>
    </i>
    <i>
      <x v="36"/>
      <x v="3"/>
      <x/>
      <x v="1"/>
      <x v="2"/>
      <x v="1"/>
    </i>
    <i r="2">
      <x v="4"/>
      <x v="1"/>
      <x v="2"/>
      <x v="1"/>
    </i>
    <i>
      <x v="37"/>
      <x v="3"/>
      <x/>
      <x v="1"/>
      <x/>
      <x v="1"/>
    </i>
    <i r="2">
      <x v="2"/>
      <x v="1"/>
      <x/>
      <x v="1"/>
    </i>
  </rowItems>
  <colFields count="1">
    <field x="-2"/>
  </colFields>
  <colItems count="3">
    <i>
      <x/>
    </i>
    <i i="1">
      <x v="1"/>
    </i>
    <i i="2">
      <x v="2"/>
    </i>
  </colItems>
  <pageFields count="1">
    <pageField fld="5" hier="-1"/>
  </pageFields>
  <dataFields count="3">
    <dataField name=" Communicated Matching Funds" fld="53" baseField="31" baseItem="1" numFmtId="3"/>
    <dataField name=" Requested Matching Funds" fld="10" baseField="31" baseItem="1" numFmtId="3"/>
    <dataField name="Matching Funds Incorporated in Grants*" fld="41" baseField="31" baseItem="1" numFmtId="3"/>
  </dataFields>
  <formats count="838">
    <format dxfId="945">
      <pivotArea field="3" type="button" dataOnly="0" labelOnly="1" outline="0" axis="axisRow" fieldPosition="2"/>
    </format>
    <format dxfId="944">
      <pivotArea field="17" type="button" dataOnly="0" labelOnly="1" outline="0"/>
    </format>
    <format dxfId="943">
      <pivotArea field="22" type="button" dataOnly="0" labelOnly="1" outline="0" axis="axisRow" fieldPosition="4"/>
    </format>
    <format dxfId="942">
      <pivotArea field="31" type="button" dataOnly="0" labelOnly="1" outline="0" axis="axisRow" fieldPosition="5"/>
    </format>
    <format dxfId="941">
      <pivotArea dataOnly="0" labelOnly="1" outline="0" fieldPosition="0">
        <references count="1">
          <reference field="4294967294" count="1">
            <x v="1"/>
          </reference>
        </references>
      </pivotArea>
    </format>
    <format dxfId="940">
      <pivotArea field="3" type="button" dataOnly="0" labelOnly="1" outline="0" axis="axisRow" fieldPosition="2"/>
    </format>
    <format dxfId="939">
      <pivotArea field="17" type="button" dataOnly="0" labelOnly="1" outline="0"/>
    </format>
    <format dxfId="938">
      <pivotArea field="22" type="button" dataOnly="0" labelOnly="1" outline="0" axis="axisRow" fieldPosition="4"/>
    </format>
    <format dxfId="937">
      <pivotArea field="31" type="button" dataOnly="0" labelOnly="1" outline="0" axis="axisRow" fieldPosition="5"/>
    </format>
    <format dxfId="936">
      <pivotArea dataOnly="0" labelOnly="1" outline="0" fieldPosition="0">
        <references count="1">
          <reference field="4294967294" count="1">
            <x v="1"/>
          </reference>
        </references>
      </pivotArea>
    </format>
    <format dxfId="935">
      <pivotArea field="3" type="button" dataOnly="0" labelOnly="1" outline="0" axis="axisRow" fieldPosition="2"/>
    </format>
    <format dxfId="934">
      <pivotArea field="17" type="button" dataOnly="0" labelOnly="1" outline="0"/>
    </format>
    <format dxfId="933">
      <pivotArea field="22" type="button" dataOnly="0" labelOnly="1" outline="0" axis="axisRow" fieldPosition="4"/>
    </format>
    <format dxfId="932">
      <pivotArea field="31" type="button" dataOnly="0" labelOnly="1" outline="0" axis="axisRow" fieldPosition="5"/>
    </format>
    <format dxfId="931">
      <pivotArea dataOnly="0" labelOnly="1" outline="0" fieldPosition="0">
        <references count="1">
          <reference field="4294967294" count="1">
            <x v="1"/>
          </reference>
        </references>
      </pivotArea>
    </format>
    <format dxfId="930">
      <pivotArea field="3" type="button" dataOnly="0" labelOnly="1" outline="0" axis="axisRow" fieldPosition="2"/>
    </format>
    <format dxfId="929">
      <pivotArea field="17" type="button" dataOnly="0" labelOnly="1" outline="0"/>
    </format>
    <format dxfId="928">
      <pivotArea field="22" type="button" dataOnly="0" labelOnly="1" outline="0" axis="axisRow" fieldPosition="4"/>
    </format>
    <format dxfId="927">
      <pivotArea field="31" type="button" dataOnly="0" labelOnly="1" outline="0" axis="axisRow" fieldPosition="5"/>
    </format>
    <format dxfId="926">
      <pivotArea dataOnly="0" labelOnly="1" outline="0" fieldPosition="0">
        <references count="1">
          <reference field="4294967294" count="1">
            <x v="1"/>
          </reference>
        </references>
      </pivotArea>
    </format>
    <format dxfId="925">
      <pivotArea field="17" type="button" dataOnly="0" labelOnly="1" outline="0"/>
    </format>
    <format dxfId="924">
      <pivotArea field="22" type="button" dataOnly="0" labelOnly="1" outline="0" axis="axisRow" fieldPosition="4"/>
    </format>
    <format dxfId="923">
      <pivotArea field="11" type="button" dataOnly="0" labelOnly="1" outline="0" axis="axisRow" fieldPosition="3"/>
    </format>
    <format dxfId="922">
      <pivotArea type="all" dataOnly="0" outline="0" fieldPosition="0"/>
    </format>
    <format dxfId="921">
      <pivotArea outline="0" fieldPosition="0">
        <references count="1">
          <reference field="4294967294" count="1">
            <x v="1"/>
          </reference>
        </references>
      </pivotArea>
    </format>
    <format dxfId="920">
      <pivotArea outline="0" fieldPosition="0">
        <references count="1">
          <reference field="4294967294" count="1">
            <x v="0"/>
          </reference>
        </references>
      </pivotArea>
    </format>
    <format dxfId="919">
      <pivotArea dataOnly="0" labelOnly="1" outline="0" fieldPosition="0">
        <references count="1">
          <reference field="4294967294" count="1">
            <x v="0"/>
          </reference>
        </references>
      </pivotArea>
    </format>
    <format dxfId="918">
      <pivotArea outline="0" fieldPosition="0">
        <references count="1">
          <reference field="4294967294" count="1">
            <x v="2"/>
          </reference>
        </references>
      </pivotArea>
    </format>
    <format dxfId="917">
      <pivotArea dataOnly="0" labelOnly="1" outline="0" fieldPosition="0">
        <references count="1">
          <reference field="4294967294" count="1">
            <x v="2"/>
          </reference>
        </references>
      </pivotArea>
    </format>
    <format dxfId="916">
      <pivotArea field="51" type="button" dataOnly="0" labelOnly="1" outline="0" axis="axisRow" fieldPosition="0"/>
    </format>
    <format dxfId="915">
      <pivotArea field="52" type="button" dataOnly="0" labelOnly="1" outline="0" axis="axisRow" fieldPosition="1"/>
    </format>
    <format dxfId="914">
      <pivotArea type="all" dataOnly="0" outline="0" fieldPosition="0"/>
    </format>
    <format dxfId="913">
      <pivotArea outline="0" collapsedLevelsAreSubtotals="1" fieldPosition="0"/>
    </format>
    <format dxfId="912">
      <pivotArea field="51" type="button" dataOnly="0" labelOnly="1" outline="0" axis="axisRow" fieldPosition="0"/>
    </format>
    <format dxfId="911">
      <pivotArea field="52" type="button" dataOnly="0" labelOnly="1" outline="0" axis="axisRow" fieldPosition="1"/>
    </format>
    <format dxfId="910">
      <pivotArea field="3" type="button" dataOnly="0" labelOnly="1" outline="0" axis="axisRow" fieldPosition="2"/>
    </format>
    <format dxfId="909">
      <pivotArea field="11" type="button" dataOnly="0" labelOnly="1" outline="0" axis="axisRow" fieldPosition="3"/>
    </format>
    <format dxfId="908">
      <pivotArea field="22" type="button" dataOnly="0" labelOnly="1" outline="0" axis="axisRow" fieldPosition="4"/>
    </format>
    <format dxfId="907">
      <pivotArea field="31" type="button" dataOnly="0" labelOnly="1" outline="0" axis="axisRow" fieldPosition="5"/>
    </format>
    <format dxfId="906">
      <pivotArea dataOnly="0" labelOnly="1" fieldPosition="0">
        <references count="1">
          <reference field="51" count="0"/>
        </references>
      </pivotArea>
    </format>
    <format dxfId="905">
      <pivotArea dataOnly="0" labelOnly="1" fieldPosition="0">
        <references count="2">
          <reference field="51" count="1" selected="0">
            <x v="0"/>
          </reference>
          <reference field="52" count="1">
            <x v="7"/>
          </reference>
        </references>
      </pivotArea>
    </format>
    <format dxfId="904">
      <pivotArea dataOnly="0" labelOnly="1" fieldPosition="0">
        <references count="2">
          <reference field="51" count="1" selected="0">
            <x v="1"/>
          </reference>
          <reference field="52" count="1">
            <x v="4"/>
          </reference>
        </references>
      </pivotArea>
    </format>
    <format dxfId="903">
      <pivotArea dataOnly="0" labelOnly="1" fieldPosition="0">
        <references count="2">
          <reference field="51" count="1" selected="0">
            <x v="2"/>
          </reference>
          <reference field="52" count="1">
            <x v="0"/>
          </reference>
        </references>
      </pivotArea>
    </format>
    <format dxfId="902">
      <pivotArea dataOnly="0" labelOnly="1" fieldPosition="0">
        <references count="2">
          <reference field="51" count="1" selected="0">
            <x v="3"/>
          </reference>
          <reference field="52" count="1">
            <x v="8"/>
          </reference>
        </references>
      </pivotArea>
    </format>
    <format dxfId="901">
      <pivotArea dataOnly="0" labelOnly="1" fieldPosition="0">
        <references count="2">
          <reference field="51" count="1" selected="0">
            <x v="4"/>
          </reference>
          <reference field="52" count="1">
            <x v="2"/>
          </reference>
        </references>
      </pivotArea>
    </format>
    <format dxfId="900">
      <pivotArea dataOnly="0" labelOnly="1" fieldPosition="0">
        <references count="2">
          <reference field="51" count="1" selected="0">
            <x v="5"/>
          </reference>
          <reference field="52" count="1">
            <x v="0"/>
          </reference>
        </references>
      </pivotArea>
    </format>
    <format dxfId="899">
      <pivotArea dataOnly="0" labelOnly="1" fieldPosition="0">
        <references count="2">
          <reference field="51" count="1" selected="0">
            <x v="6"/>
          </reference>
          <reference field="52" count="1">
            <x v="2"/>
          </reference>
        </references>
      </pivotArea>
    </format>
    <format dxfId="898">
      <pivotArea dataOnly="0" labelOnly="1" fieldPosition="0">
        <references count="2">
          <reference field="51" count="1" selected="0">
            <x v="8"/>
          </reference>
          <reference field="52" count="1">
            <x v="8"/>
          </reference>
        </references>
      </pivotArea>
    </format>
    <format dxfId="897">
      <pivotArea dataOnly="0" labelOnly="1" fieldPosition="0">
        <references count="2">
          <reference field="51" count="1" selected="0">
            <x v="9"/>
          </reference>
          <reference field="52" count="1">
            <x v="3"/>
          </reference>
        </references>
      </pivotArea>
    </format>
    <format dxfId="896">
      <pivotArea dataOnly="0" labelOnly="1" fieldPosition="0">
        <references count="2">
          <reference field="51" count="1" selected="0">
            <x v="10"/>
          </reference>
          <reference field="52" count="1">
            <x v="2"/>
          </reference>
        </references>
      </pivotArea>
    </format>
    <format dxfId="895">
      <pivotArea dataOnly="0" labelOnly="1" fieldPosition="0">
        <references count="2">
          <reference field="51" count="1" selected="0">
            <x v="11"/>
          </reference>
          <reference field="52" count="1">
            <x v="9"/>
          </reference>
        </references>
      </pivotArea>
    </format>
    <format dxfId="894">
      <pivotArea dataOnly="0" labelOnly="1" fieldPosition="0">
        <references count="2">
          <reference field="51" count="1" selected="0">
            <x v="12"/>
          </reference>
          <reference field="52" count="1">
            <x v="5"/>
          </reference>
        </references>
      </pivotArea>
    </format>
    <format dxfId="893">
      <pivotArea dataOnly="0" labelOnly="1" fieldPosition="0">
        <references count="2">
          <reference field="51" count="1" selected="0">
            <x v="13"/>
          </reference>
          <reference field="52" count="1">
            <x v="4"/>
          </reference>
        </references>
      </pivotArea>
    </format>
    <format dxfId="892">
      <pivotArea dataOnly="0" labelOnly="1" fieldPosition="0">
        <references count="2">
          <reference field="51" count="1" selected="0">
            <x v="14"/>
          </reference>
          <reference field="52" count="1">
            <x v="5"/>
          </reference>
        </references>
      </pivotArea>
    </format>
    <format dxfId="891">
      <pivotArea dataOnly="0" labelOnly="1" fieldPosition="0">
        <references count="2">
          <reference field="51" count="1" selected="0">
            <x v="15"/>
          </reference>
          <reference field="52" count="1">
            <x v="3"/>
          </reference>
        </references>
      </pivotArea>
    </format>
    <format dxfId="890">
      <pivotArea dataOnly="0" labelOnly="1" fieldPosition="0">
        <references count="2">
          <reference field="51" count="1" selected="0">
            <x v="16"/>
          </reference>
          <reference field="52" count="1">
            <x v="1"/>
          </reference>
        </references>
      </pivotArea>
    </format>
    <format dxfId="889">
      <pivotArea dataOnly="0" labelOnly="1" fieldPosition="0">
        <references count="2">
          <reference field="51" count="1" selected="0">
            <x v="17"/>
          </reference>
          <reference field="52" count="1">
            <x v="8"/>
          </reference>
        </references>
      </pivotArea>
    </format>
    <format dxfId="888">
      <pivotArea dataOnly="0" labelOnly="1" fieldPosition="0">
        <references count="2">
          <reference field="51" count="1" selected="0">
            <x v="18"/>
          </reference>
          <reference field="52" count="1">
            <x v="9"/>
          </reference>
        </references>
      </pivotArea>
    </format>
    <format dxfId="887">
      <pivotArea dataOnly="0" labelOnly="1" fieldPosition="0">
        <references count="2">
          <reference field="51" count="1" selected="0">
            <x v="19"/>
          </reference>
          <reference field="52" count="1">
            <x v="8"/>
          </reference>
        </references>
      </pivotArea>
    </format>
    <format dxfId="886">
      <pivotArea dataOnly="0" labelOnly="1" fieldPosition="0">
        <references count="2">
          <reference field="51" count="1" selected="0">
            <x v="20"/>
          </reference>
          <reference field="52" count="1">
            <x v="3"/>
          </reference>
        </references>
      </pivotArea>
    </format>
    <format dxfId="885">
      <pivotArea dataOnly="0" labelOnly="1" fieldPosition="0">
        <references count="2">
          <reference field="51" count="1" selected="0">
            <x v="21"/>
          </reference>
          <reference field="52" count="1">
            <x v="4"/>
          </reference>
        </references>
      </pivotArea>
    </format>
    <format dxfId="884">
      <pivotArea dataOnly="0" labelOnly="1" fieldPosition="0">
        <references count="2">
          <reference field="51" count="1" selected="0">
            <x v="22"/>
          </reference>
          <reference field="52" count="1">
            <x v="8"/>
          </reference>
        </references>
      </pivotArea>
    </format>
    <format dxfId="883">
      <pivotArea dataOnly="0" labelOnly="1" fieldPosition="0">
        <references count="2">
          <reference field="51" count="1" selected="0">
            <x v="23"/>
          </reference>
          <reference field="52" count="1">
            <x v="7"/>
          </reference>
        </references>
      </pivotArea>
    </format>
    <format dxfId="882">
      <pivotArea dataOnly="0" labelOnly="1" fieldPosition="0">
        <references count="2">
          <reference field="51" count="1" selected="0">
            <x v="24"/>
          </reference>
          <reference field="52" count="1">
            <x v="2"/>
          </reference>
        </references>
      </pivotArea>
    </format>
    <format dxfId="881">
      <pivotArea dataOnly="0" labelOnly="1" fieldPosition="0">
        <references count="2">
          <reference field="51" count="1" selected="0">
            <x v="25"/>
          </reference>
          <reference field="52" count="1">
            <x v="4"/>
          </reference>
        </references>
      </pivotArea>
    </format>
    <format dxfId="880">
      <pivotArea dataOnly="0" labelOnly="1" fieldPosition="0">
        <references count="2">
          <reference field="51" count="1" selected="0">
            <x v="27"/>
          </reference>
          <reference field="52" count="1">
            <x v="9"/>
          </reference>
        </references>
      </pivotArea>
    </format>
    <format dxfId="879">
      <pivotArea dataOnly="0" labelOnly="1" fieldPosition="0">
        <references count="2">
          <reference field="51" count="1" selected="0">
            <x v="29"/>
          </reference>
          <reference field="52" count="1">
            <x v="3"/>
          </reference>
        </references>
      </pivotArea>
    </format>
    <format dxfId="878">
      <pivotArea dataOnly="0" labelOnly="1" fieldPosition="0">
        <references count="2">
          <reference field="51" count="1" selected="0">
            <x v="31"/>
          </reference>
          <reference field="52" count="1">
            <x v="0"/>
          </reference>
        </references>
      </pivotArea>
    </format>
    <format dxfId="877">
      <pivotArea dataOnly="0" labelOnly="1" fieldPosition="0">
        <references count="2">
          <reference field="51" count="1" selected="0">
            <x v="32"/>
          </reference>
          <reference field="52" count="1">
            <x v="6"/>
          </reference>
        </references>
      </pivotArea>
    </format>
    <format dxfId="876">
      <pivotArea dataOnly="0" labelOnly="1" fieldPosition="0">
        <references count="2">
          <reference field="51" count="1" selected="0">
            <x v="33"/>
          </reference>
          <reference field="52" count="1">
            <x v="3"/>
          </reference>
        </references>
      </pivotArea>
    </format>
    <format dxfId="875">
      <pivotArea dataOnly="0" labelOnly="1" fieldPosition="0">
        <references count="2">
          <reference field="51" count="1" selected="0">
            <x v="34"/>
          </reference>
          <reference field="52" count="1">
            <x v="1"/>
          </reference>
        </references>
      </pivotArea>
    </format>
    <format dxfId="874">
      <pivotArea dataOnly="0" labelOnly="1" fieldPosition="0">
        <references count="2">
          <reference field="51" count="1" selected="0">
            <x v="35"/>
          </reference>
          <reference field="52" count="1">
            <x v="4"/>
          </reference>
        </references>
      </pivotArea>
    </format>
    <format dxfId="873">
      <pivotArea dataOnly="0" labelOnly="1" fieldPosition="0">
        <references count="2">
          <reference field="51" count="1" selected="0">
            <x v="36"/>
          </reference>
          <reference field="52" count="1">
            <x v="3"/>
          </reference>
        </references>
      </pivotArea>
    </format>
    <format dxfId="872">
      <pivotArea dataOnly="0" labelOnly="1" fieldPosition="0">
        <references count="3">
          <reference field="3" count="1">
            <x v="4"/>
          </reference>
          <reference field="51" count="1" selected="0">
            <x v="0"/>
          </reference>
          <reference field="52" count="1" selected="0">
            <x v="7"/>
          </reference>
        </references>
      </pivotArea>
    </format>
    <format dxfId="871">
      <pivotArea dataOnly="0" labelOnly="1" fieldPosition="0">
        <references count="3">
          <reference field="3" count="2">
            <x v="3"/>
            <x v="5"/>
          </reference>
          <reference field="51" count="1" selected="0">
            <x v="1"/>
          </reference>
          <reference field="52" count="1" selected="0">
            <x v="4"/>
          </reference>
        </references>
      </pivotArea>
    </format>
    <format dxfId="870">
      <pivotArea dataOnly="0" labelOnly="1" fieldPosition="0">
        <references count="3">
          <reference field="3" count="3">
            <x v="1"/>
            <x v="2"/>
            <x v="4"/>
          </reference>
          <reference field="51" count="1" selected="0">
            <x v="2"/>
          </reference>
          <reference field="52" count="1" selected="0">
            <x v="0"/>
          </reference>
        </references>
      </pivotArea>
    </format>
    <format dxfId="869">
      <pivotArea dataOnly="0" labelOnly="1" fieldPosition="0">
        <references count="3">
          <reference field="3" count="2">
            <x v="0"/>
            <x v="1"/>
          </reference>
          <reference field="51" count="1" selected="0">
            <x v="3"/>
          </reference>
          <reference field="52" count="1" selected="0">
            <x v="8"/>
          </reference>
        </references>
      </pivotArea>
    </format>
    <format dxfId="868">
      <pivotArea dataOnly="0" labelOnly="1" fieldPosition="0">
        <references count="3">
          <reference field="3" count="1">
            <x v="3"/>
          </reference>
          <reference field="51" count="1" selected="0">
            <x v="4"/>
          </reference>
          <reference field="52" count="1" selected="0">
            <x v="2"/>
          </reference>
        </references>
      </pivotArea>
    </format>
    <format dxfId="867">
      <pivotArea dataOnly="0" labelOnly="1" fieldPosition="0">
        <references count="3">
          <reference field="3" count="3">
            <x v="0"/>
            <x v="1"/>
            <x v="2"/>
          </reference>
          <reference field="51" count="1" selected="0">
            <x v="5"/>
          </reference>
          <reference field="52" count="1" selected="0">
            <x v="0"/>
          </reference>
        </references>
      </pivotArea>
    </format>
    <format dxfId="866">
      <pivotArea dataOnly="0" labelOnly="1" fieldPosition="0">
        <references count="3">
          <reference field="3" count="3">
            <x v="1"/>
            <x v="3"/>
            <x v="5"/>
          </reference>
          <reference field="51" count="1" selected="0">
            <x v="6"/>
          </reference>
          <reference field="52" count="1" selected="0">
            <x v="2"/>
          </reference>
        </references>
      </pivotArea>
    </format>
    <format dxfId="865">
      <pivotArea dataOnly="0" labelOnly="1" fieldPosition="0">
        <references count="3">
          <reference field="3" count="3">
            <x v="1"/>
            <x v="2"/>
            <x v="3"/>
          </reference>
          <reference field="51" count="1" selected="0">
            <x v="7"/>
          </reference>
          <reference field="52" count="1" selected="0">
            <x v="2"/>
          </reference>
        </references>
      </pivotArea>
    </format>
    <format dxfId="864">
      <pivotArea dataOnly="0" labelOnly="1" fieldPosition="0">
        <references count="3">
          <reference field="3" count="1">
            <x v="0"/>
          </reference>
          <reference field="51" count="1" selected="0">
            <x v="8"/>
          </reference>
          <reference field="52" count="1" selected="0">
            <x v="8"/>
          </reference>
        </references>
      </pivotArea>
    </format>
    <format dxfId="863">
      <pivotArea dataOnly="0" labelOnly="1" fieldPosition="0">
        <references count="3">
          <reference field="3" count="1">
            <x v="4"/>
          </reference>
          <reference field="51" count="1" selected="0">
            <x v="9"/>
          </reference>
          <reference field="52" count="1" selected="0">
            <x v="3"/>
          </reference>
        </references>
      </pivotArea>
    </format>
    <format dxfId="862">
      <pivotArea dataOnly="0" labelOnly="1" fieldPosition="0">
        <references count="3">
          <reference field="3" count="2">
            <x v="1"/>
            <x v="2"/>
          </reference>
          <reference field="51" count="1" selected="0">
            <x v="10"/>
          </reference>
          <reference field="52" count="1" selected="0">
            <x v="2"/>
          </reference>
        </references>
      </pivotArea>
    </format>
    <format dxfId="861">
      <pivotArea dataOnly="0" labelOnly="1" fieldPosition="0">
        <references count="3">
          <reference field="3" count="1">
            <x v="4"/>
          </reference>
          <reference field="51" count="1" selected="0">
            <x v="11"/>
          </reference>
          <reference field="52" count="1" selected="0">
            <x v="9"/>
          </reference>
        </references>
      </pivotArea>
    </format>
    <format dxfId="860">
      <pivotArea dataOnly="0" labelOnly="1" fieldPosition="0">
        <references count="3">
          <reference field="3" count="2">
            <x v="1"/>
            <x v="2"/>
          </reference>
          <reference field="51" count="1" selected="0">
            <x v="12"/>
          </reference>
          <reference field="52" count="1" selected="0">
            <x v="5"/>
          </reference>
        </references>
      </pivotArea>
    </format>
    <format dxfId="859">
      <pivotArea dataOnly="0" labelOnly="1" fieldPosition="0">
        <references count="3">
          <reference field="3" count="3">
            <x v="1"/>
            <x v="3"/>
            <x v="5"/>
          </reference>
          <reference field="51" count="1" selected="0">
            <x v="13"/>
          </reference>
          <reference field="52" count="1" selected="0">
            <x v="4"/>
          </reference>
        </references>
      </pivotArea>
    </format>
    <format dxfId="858">
      <pivotArea dataOnly="0" labelOnly="1" fieldPosition="0">
        <references count="3">
          <reference field="3" count="2">
            <x v="1"/>
            <x v="2"/>
          </reference>
          <reference field="51" count="1" selected="0">
            <x v="14"/>
          </reference>
          <reference field="52" count="1" selected="0">
            <x v="5"/>
          </reference>
        </references>
      </pivotArea>
    </format>
    <format dxfId="857">
      <pivotArea dataOnly="0" labelOnly="1" fieldPosition="0">
        <references count="3">
          <reference field="3" count="4">
            <x v="0"/>
            <x v="1"/>
            <x v="2"/>
            <x v="5"/>
          </reference>
          <reference field="51" count="1" selected="0">
            <x v="15"/>
          </reference>
          <reference field="52" count="1" selected="0">
            <x v="3"/>
          </reference>
        </references>
      </pivotArea>
    </format>
    <format dxfId="856">
      <pivotArea dataOnly="0" labelOnly="1" fieldPosition="0">
        <references count="3">
          <reference field="3" count="1">
            <x v="1"/>
          </reference>
          <reference field="51" count="1" selected="0">
            <x v="16"/>
          </reference>
          <reference field="52" count="1" selected="0">
            <x v="1"/>
          </reference>
        </references>
      </pivotArea>
    </format>
    <format dxfId="855">
      <pivotArea dataOnly="0" labelOnly="1" fieldPosition="0">
        <references count="3">
          <reference field="3" count="1">
            <x v="0"/>
          </reference>
          <reference field="51" count="1" selected="0">
            <x v="17"/>
          </reference>
          <reference field="52" count="1" selected="0">
            <x v="8"/>
          </reference>
        </references>
      </pivotArea>
    </format>
    <format dxfId="854">
      <pivotArea dataOnly="0" labelOnly="1" fieldPosition="0">
        <references count="3">
          <reference field="3" count="1">
            <x v="4"/>
          </reference>
          <reference field="51" count="1" selected="0">
            <x v="18"/>
          </reference>
          <reference field="52" count="1" selected="0">
            <x v="9"/>
          </reference>
        </references>
      </pivotArea>
    </format>
    <format dxfId="853">
      <pivotArea dataOnly="0" labelOnly="1" fieldPosition="0">
        <references count="3">
          <reference field="3" count="2">
            <x v="0"/>
            <x v="3"/>
          </reference>
          <reference field="51" count="1" selected="0">
            <x v="19"/>
          </reference>
          <reference field="52" count="1" selected="0">
            <x v="8"/>
          </reference>
        </references>
      </pivotArea>
    </format>
    <format dxfId="852">
      <pivotArea dataOnly="0" labelOnly="1" fieldPosition="0">
        <references count="3">
          <reference field="3" count="4">
            <x v="0"/>
            <x v="1"/>
            <x v="3"/>
            <x v="5"/>
          </reference>
          <reference field="51" count="1" selected="0">
            <x v="20"/>
          </reference>
          <reference field="52" count="1" selected="0">
            <x v="3"/>
          </reference>
        </references>
      </pivotArea>
    </format>
    <format dxfId="851">
      <pivotArea dataOnly="0" labelOnly="1" fieldPosition="0">
        <references count="3">
          <reference field="3" count="3">
            <x v="2"/>
            <x v="3"/>
            <x v="5"/>
          </reference>
          <reference field="51" count="1" selected="0">
            <x v="21"/>
          </reference>
          <reference field="52" count="1" selected="0">
            <x v="4"/>
          </reference>
        </references>
      </pivotArea>
    </format>
    <format dxfId="850">
      <pivotArea dataOnly="0" labelOnly="1" fieldPosition="0">
        <references count="3">
          <reference field="3" count="1">
            <x v="0"/>
          </reference>
          <reference field="51" count="1" selected="0">
            <x v="22"/>
          </reference>
          <reference field="52" count="1" selected="0">
            <x v="8"/>
          </reference>
        </references>
      </pivotArea>
    </format>
    <format dxfId="849">
      <pivotArea dataOnly="0" labelOnly="1" fieldPosition="0">
        <references count="3">
          <reference field="3" count="1">
            <x v="1"/>
          </reference>
          <reference field="51" count="1" selected="0">
            <x v="23"/>
          </reference>
          <reference field="52" count="1" selected="0">
            <x v="7"/>
          </reference>
        </references>
      </pivotArea>
    </format>
    <format dxfId="848">
      <pivotArea dataOnly="0" labelOnly="1" fieldPosition="0">
        <references count="3">
          <reference field="3" count="1">
            <x v="5"/>
          </reference>
          <reference field="51" count="1" selected="0">
            <x v="24"/>
          </reference>
          <reference field="52" count="1" selected="0">
            <x v="2"/>
          </reference>
        </references>
      </pivotArea>
    </format>
    <format dxfId="847">
      <pivotArea dataOnly="0" labelOnly="1" fieldPosition="0">
        <references count="3">
          <reference field="3" count="2">
            <x v="3"/>
            <x v="5"/>
          </reference>
          <reference field="51" count="1" selected="0">
            <x v="25"/>
          </reference>
          <reference field="52" count="1" selected="0">
            <x v="4"/>
          </reference>
        </references>
      </pivotArea>
    </format>
    <format dxfId="846">
      <pivotArea dataOnly="0" labelOnly="1" fieldPosition="0">
        <references count="3">
          <reference field="3" count="2">
            <x v="1"/>
            <x v="5"/>
          </reference>
          <reference field="51" count="1" selected="0">
            <x v="26"/>
          </reference>
          <reference field="52" count="1" selected="0">
            <x v="4"/>
          </reference>
        </references>
      </pivotArea>
    </format>
    <format dxfId="845">
      <pivotArea dataOnly="0" labelOnly="1" fieldPosition="0">
        <references count="3">
          <reference field="3" count="2">
            <x v="1"/>
            <x v="2"/>
          </reference>
          <reference field="51" count="1" selected="0">
            <x v="27"/>
          </reference>
          <reference field="52" count="1" selected="0">
            <x v="9"/>
          </reference>
        </references>
      </pivotArea>
    </format>
    <format dxfId="844">
      <pivotArea dataOnly="0" labelOnly="1" fieldPosition="0">
        <references count="3">
          <reference field="3" count="3">
            <x v="1"/>
            <x v="3"/>
            <x v="4"/>
          </reference>
          <reference field="51" count="1" selected="0">
            <x v="28"/>
          </reference>
          <reference field="52" count="1" selected="0">
            <x v="9"/>
          </reference>
        </references>
      </pivotArea>
    </format>
    <format dxfId="843">
      <pivotArea dataOnly="0" labelOnly="1" fieldPosition="0">
        <references count="3">
          <reference field="3" count="3">
            <x v="0"/>
            <x v="1"/>
            <x v="5"/>
          </reference>
          <reference field="51" count="1" selected="0">
            <x v="29"/>
          </reference>
          <reference field="52" count="1" selected="0">
            <x v="3"/>
          </reference>
        </references>
      </pivotArea>
    </format>
    <format dxfId="842">
      <pivotArea dataOnly="0" labelOnly="1" fieldPosition="0">
        <references count="3">
          <reference field="3" count="3">
            <x v="0"/>
            <x v="3"/>
            <x v="5"/>
          </reference>
          <reference field="51" count="1" selected="0">
            <x v="30"/>
          </reference>
          <reference field="52" count="1" selected="0">
            <x v="3"/>
          </reference>
        </references>
      </pivotArea>
    </format>
    <format dxfId="841">
      <pivotArea dataOnly="0" labelOnly="1" fieldPosition="0">
        <references count="3">
          <reference field="3" count="1">
            <x v="3"/>
          </reference>
          <reference field="51" count="1" selected="0">
            <x v="31"/>
          </reference>
          <reference field="52" count="1" selected="0">
            <x v="0"/>
          </reference>
        </references>
      </pivotArea>
    </format>
    <format dxfId="840">
      <pivotArea dataOnly="0" labelOnly="1" fieldPosition="0">
        <references count="3">
          <reference field="3" count="1">
            <x v="1"/>
          </reference>
          <reference field="51" count="1" selected="0">
            <x v="32"/>
          </reference>
          <reference field="52" count="1" selected="0">
            <x v="6"/>
          </reference>
        </references>
      </pivotArea>
    </format>
    <format dxfId="839">
      <pivotArea dataOnly="0" labelOnly="1" fieldPosition="0">
        <references count="3">
          <reference field="3" count="2">
            <x v="0"/>
            <x v="1"/>
          </reference>
          <reference field="51" count="1" selected="0">
            <x v="33"/>
          </reference>
          <reference field="52" count="1" selected="0">
            <x v="3"/>
          </reference>
        </references>
      </pivotArea>
    </format>
    <format dxfId="838">
      <pivotArea dataOnly="0" labelOnly="1" fieldPosition="0">
        <references count="3">
          <reference field="3" count="3">
            <x v="2"/>
            <x v="3"/>
            <x v="5"/>
          </reference>
          <reference field="51" count="1" selected="0">
            <x v="34"/>
          </reference>
          <reference field="52" count="1" selected="0">
            <x v="1"/>
          </reference>
        </references>
      </pivotArea>
    </format>
    <format dxfId="837">
      <pivotArea dataOnly="0" labelOnly="1" fieldPosition="0">
        <references count="3">
          <reference field="3" count="1">
            <x v="2"/>
          </reference>
          <reference field="51" count="1" selected="0">
            <x v="35"/>
          </reference>
          <reference field="52" count="1" selected="0">
            <x v="4"/>
          </reference>
        </references>
      </pivotArea>
    </format>
    <format dxfId="836">
      <pivotArea dataOnly="0" labelOnly="1" fieldPosition="0">
        <references count="3">
          <reference field="3" count="2">
            <x v="0"/>
            <x v="4"/>
          </reference>
          <reference field="51" count="1" selected="0">
            <x v="36"/>
          </reference>
          <reference field="52" count="1" selected="0">
            <x v="3"/>
          </reference>
        </references>
      </pivotArea>
    </format>
    <format dxfId="835">
      <pivotArea dataOnly="0" labelOnly="1" fieldPosition="0">
        <references count="3">
          <reference field="3" count="2">
            <x v="0"/>
            <x v="2"/>
          </reference>
          <reference field="51" count="1" selected="0">
            <x v="37"/>
          </reference>
          <reference field="52" count="1" selected="0">
            <x v="3"/>
          </reference>
        </references>
      </pivotArea>
    </format>
    <format dxfId="834">
      <pivotArea dataOnly="0" labelOnly="1" fieldPosition="0">
        <references count="4">
          <reference field="3" count="1" selected="0">
            <x v="4"/>
          </reference>
          <reference field="11" count="1">
            <x v="1"/>
          </reference>
          <reference field="51" count="1" selected="0">
            <x v="0"/>
          </reference>
          <reference field="52" count="1" selected="0">
            <x v="7"/>
          </reference>
        </references>
      </pivotArea>
    </format>
    <format dxfId="833">
      <pivotArea dataOnly="0" labelOnly="1" fieldPosition="0">
        <references count="5">
          <reference field="3" count="1" selected="0">
            <x v="4"/>
          </reference>
          <reference field="11" count="1" selected="0">
            <x v="1"/>
          </reference>
          <reference field="22" count="1">
            <x v="2"/>
          </reference>
          <reference field="51" count="1" selected="0">
            <x v="0"/>
          </reference>
          <reference field="52" count="1" selected="0">
            <x v="7"/>
          </reference>
        </references>
      </pivotArea>
    </format>
    <format dxfId="832">
      <pivotArea dataOnly="0" labelOnly="1" fieldPosition="0">
        <references count="5">
          <reference field="3" count="1" selected="0">
            <x v="3"/>
          </reference>
          <reference field="11" count="1" selected="0">
            <x v="1"/>
          </reference>
          <reference field="22" count="1">
            <x v="0"/>
          </reference>
          <reference field="51" count="1" selected="0">
            <x v="1"/>
          </reference>
          <reference field="52" count="1" selected="0">
            <x v="4"/>
          </reference>
        </references>
      </pivotArea>
    </format>
    <format dxfId="831">
      <pivotArea dataOnly="0" labelOnly="1" fieldPosition="0">
        <references count="5">
          <reference field="3" count="1" selected="0">
            <x v="1"/>
          </reference>
          <reference field="11" count="1" selected="0">
            <x v="1"/>
          </reference>
          <reference field="22" count="1">
            <x v="6"/>
          </reference>
          <reference field="51" count="1" selected="0">
            <x v="2"/>
          </reference>
          <reference field="52" count="1" selected="0">
            <x v="0"/>
          </reference>
        </references>
      </pivotArea>
    </format>
    <format dxfId="830">
      <pivotArea dataOnly="0" labelOnly="1" fieldPosition="0">
        <references count="5">
          <reference field="3" count="1" selected="0">
            <x v="4"/>
          </reference>
          <reference field="11" count="1" selected="0">
            <x v="1"/>
          </reference>
          <reference field="22" count="1">
            <x v="14"/>
          </reference>
          <reference field="51" count="1" selected="0">
            <x v="2"/>
          </reference>
          <reference field="52" count="1" selected="0">
            <x v="0"/>
          </reference>
        </references>
      </pivotArea>
    </format>
    <format dxfId="829">
      <pivotArea dataOnly="0" labelOnly="1" fieldPosition="0">
        <references count="5">
          <reference field="3" count="1" selected="0">
            <x v="0"/>
          </reference>
          <reference field="11" count="1" selected="0">
            <x v="1"/>
          </reference>
          <reference field="22" count="1">
            <x v="12"/>
          </reference>
          <reference field="51" count="1" selected="0">
            <x v="3"/>
          </reference>
          <reference field="52" count="1" selected="0">
            <x v="8"/>
          </reference>
        </references>
      </pivotArea>
    </format>
    <format dxfId="828">
      <pivotArea dataOnly="0" labelOnly="1" fieldPosition="0">
        <references count="5">
          <reference field="3" count="1" selected="0">
            <x v="3"/>
          </reference>
          <reference field="11" count="1" selected="0">
            <x v="1"/>
          </reference>
          <reference field="22" count="1">
            <x v="2"/>
          </reference>
          <reference field="51" count="1" selected="0">
            <x v="4"/>
          </reference>
          <reference field="52" count="1" selected="0">
            <x v="2"/>
          </reference>
        </references>
      </pivotArea>
    </format>
    <format dxfId="827">
      <pivotArea dataOnly="0" labelOnly="1" fieldPosition="0">
        <references count="5">
          <reference field="3" count="1" selected="0">
            <x v="0"/>
          </reference>
          <reference field="11" count="1" selected="0">
            <x v="1"/>
          </reference>
          <reference field="22" count="1">
            <x v="4"/>
          </reference>
          <reference field="51" count="1" selected="0">
            <x v="5"/>
          </reference>
          <reference field="52" count="1" selected="0">
            <x v="0"/>
          </reference>
        </references>
      </pivotArea>
    </format>
    <format dxfId="826">
      <pivotArea dataOnly="0" labelOnly="1" fieldPosition="0">
        <references count="5">
          <reference field="3" count="1" selected="0">
            <x v="1"/>
          </reference>
          <reference field="11" count="1" selected="0">
            <x v="1"/>
          </reference>
          <reference field="22" count="1">
            <x v="6"/>
          </reference>
          <reference field="51" count="1" selected="0">
            <x v="6"/>
          </reference>
          <reference field="52" count="1" selected="0">
            <x v="2"/>
          </reference>
        </references>
      </pivotArea>
    </format>
    <format dxfId="825">
      <pivotArea dataOnly="0" labelOnly="1" fieldPosition="0">
        <references count="5">
          <reference field="3" count="1" selected="0">
            <x v="3"/>
          </reference>
          <reference field="11" count="1" selected="0">
            <x v="1"/>
          </reference>
          <reference field="22" count="1">
            <x v="7"/>
          </reference>
          <reference field="51" count="1" selected="0">
            <x v="6"/>
          </reference>
          <reference field="52" count="1" selected="0">
            <x v="2"/>
          </reference>
        </references>
      </pivotArea>
    </format>
    <format dxfId="824">
      <pivotArea dataOnly="0" labelOnly="1" fieldPosition="0">
        <references count="5">
          <reference field="3" count="1" selected="0">
            <x v="5"/>
          </reference>
          <reference field="11" count="1" selected="0">
            <x v="1"/>
          </reference>
          <reference field="22" count="1">
            <x v="6"/>
          </reference>
          <reference field="51" count="1" selected="0">
            <x v="6"/>
          </reference>
          <reference field="52" count="1" selected="0">
            <x v="2"/>
          </reference>
        </references>
      </pivotArea>
    </format>
    <format dxfId="823">
      <pivotArea dataOnly="0" labelOnly="1" fieldPosition="0">
        <references count="5">
          <reference field="3" count="1" selected="0">
            <x v="1"/>
          </reference>
          <reference field="11" count="1" selected="0">
            <x v="1"/>
          </reference>
          <reference field="22" count="1">
            <x v="8"/>
          </reference>
          <reference field="51" count="1" selected="0">
            <x v="7"/>
          </reference>
          <reference field="52" count="1" selected="0">
            <x v="2"/>
          </reference>
        </references>
      </pivotArea>
    </format>
    <format dxfId="822">
      <pivotArea dataOnly="0" labelOnly="1" fieldPosition="0">
        <references count="5">
          <reference field="3" count="1" selected="0">
            <x v="3"/>
          </reference>
          <reference field="11" count="1" selected="0">
            <x v="1"/>
          </reference>
          <reference field="22" count="1">
            <x v="7"/>
          </reference>
          <reference field="51" count="1" selected="0">
            <x v="7"/>
          </reference>
          <reference field="52" count="1" selected="0">
            <x v="2"/>
          </reference>
        </references>
      </pivotArea>
    </format>
    <format dxfId="821">
      <pivotArea dataOnly="0" labelOnly="1" fieldPosition="0">
        <references count="5">
          <reference field="3" count="1" selected="0">
            <x v="4"/>
          </reference>
          <reference field="11" count="1" selected="0">
            <x v="1"/>
          </reference>
          <reference field="22" count="1">
            <x v="11"/>
          </reference>
          <reference field="51" count="1" selected="0">
            <x v="9"/>
          </reference>
          <reference field="52" count="1" selected="0">
            <x v="3"/>
          </reference>
        </references>
      </pivotArea>
    </format>
    <format dxfId="820">
      <pivotArea dataOnly="0" labelOnly="1" fieldPosition="0">
        <references count="5">
          <reference field="3" count="1" selected="0">
            <x v="1"/>
          </reference>
          <reference field="11" count="1" selected="0">
            <x v="1"/>
          </reference>
          <reference field="22" count="1">
            <x v="10"/>
          </reference>
          <reference field="51" count="1" selected="0">
            <x v="10"/>
          </reference>
          <reference field="52" count="1" selected="0">
            <x v="2"/>
          </reference>
        </references>
      </pivotArea>
    </format>
    <format dxfId="819">
      <pivotArea dataOnly="0" labelOnly="1" fieldPosition="0">
        <references count="5">
          <reference field="3" count="1" selected="0">
            <x v="4"/>
          </reference>
          <reference field="11" count="1" selected="0">
            <x v="1"/>
          </reference>
          <reference field="22" count="1">
            <x v="14"/>
          </reference>
          <reference field="51" count="1" selected="0">
            <x v="11"/>
          </reference>
          <reference field="52" count="1" selected="0">
            <x v="9"/>
          </reference>
        </references>
      </pivotArea>
    </format>
    <format dxfId="818">
      <pivotArea dataOnly="0" labelOnly="1" fieldPosition="0">
        <references count="5">
          <reference field="3" count="1" selected="0">
            <x v="1"/>
          </reference>
          <reference field="11" count="1" selected="0">
            <x v="1"/>
          </reference>
          <reference field="22" count="1">
            <x v="15"/>
          </reference>
          <reference field="51" count="1" selected="0">
            <x v="12"/>
          </reference>
          <reference field="52" count="1" selected="0">
            <x v="5"/>
          </reference>
        </references>
      </pivotArea>
    </format>
    <format dxfId="817">
      <pivotArea dataOnly="0" labelOnly="1" fieldPosition="0">
        <references count="5">
          <reference field="3" count="1" selected="0">
            <x v="1"/>
          </reference>
          <reference field="11" count="1" selected="0">
            <x v="1"/>
          </reference>
          <reference field="22" count="1">
            <x v="3"/>
          </reference>
          <reference field="51" count="1" selected="0">
            <x v="13"/>
          </reference>
          <reference field="52" count="1" selected="0">
            <x v="4"/>
          </reference>
        </references>
      </pivotArea>
    </format>
    <format dxfId="816">
      <pivotArea dataOnly="0" labelOnly="1" fieldPosition="0">
        <references count="5">
          <reference field="3" count="1" selected="0">
            <x v="1"/>
          </reference>
          <reference field="11" count="1" selected="0">
            <x v="1"/>
          </reference>
          <reference field="22" count="1">
            <x v="12"/>
          </reference>
          <reference field="51" count="1" selected="0">
            <x v="14"/>
          </reference>
          <reference field="52" count="1" selected="0">
            <x v="5"/>
          </reference>
        </references>
      </pivotArea>
    </format>
    <format dxfId="815">
      <pivotArea dataOnly="0" labelOnly="1" fieldPosition="0">
        <references count="5">
          <reference field="3" count="1" selected="0">
            <x v="0"/>
          </reference>
          <reference field="11" count="1" selected="0">
            <x v="1"/>
          </reference>
          <reference field="22" count="1">
            <x v="2"/>
          </reference>
          <reference field="51" count="1" selected="0">
            <x v="15"/>
          </reference>
          <reference field="52" count="1" selected="0">
            <x v="3"/>
          </reference>
        </references>
      </pivotArea>
    </format>
    <format dxfId="814">
      <pivotArea dataOnly="0" labelOnly="1" fieldPosition="0">
        <references count="5">
          <reference field="3" count="1" selected="0">
            <x v="1"/>
          </reference>
          <reference field="11" count="1" selected="0">
            <x v="1"/>
          </reference>
          <reference field="22" count="1">
            <x v="7"/>
          </reference>
          <reference field="51" count="1" selected="0">
            <x v="16"/>
          </reference>
          <reference field="52" count="1" selected="0">
            <x v="1"/>
          </reference>
        </references>
      </pivotArea>
    </format>
    <format dxfId="813">
      <pivotArea dataOnly="0" labelOnly="1" fieldPosition="0">
        <references count="5">
          <reference field="3" count="1" selected="0">
            <x v="0"/>
          </reference>
          <reference field="11" count="1" selected="0">
            <x v="1"/>
          </reference>
          <reference field="22" count="1">
            <x v="8"/>
          </reference>
          <reference field="51" count="1" selected="0">
            <x v="17"/>
          </reference>
          <reference field="52" count="1" selected="0">
            <x v="8"/>
          </reference>
        </references>
      </pivotArea>
    </format>
    <format dxfId="812">
      <pivotArea dataOnly="0" labelOnly="1" fieldPosition="0">
        <references count="5">
          <reference field="3" count="1" selected="0">
            <x v="4"/>
          </reference>
          <reference field="11" count="1" selected="0">
            <x v="1"/>
          </reference>
          <reference field="22" count="1">
            <x v="13"/>
          </reference>
          <reference field="51" count="1" selected="0">
            <x v="18"/>
          </reference>
          <reference field="52" count="1" selected="0">
            <x v="9"/>
          </reference>
        </references>
      </pivotArea>
    </format>
    <format dxfId="811">
      <pivotArea dataOnly="0" labelOnly="1" fieldPosition="0">
        <references count="5">
          <reference field="3" count="1" selected="0">
            <x v="0"/>
          </reference>
          <reference field="11" count="1" selected="0">
            <x v="1"/>
          </reference>
          <reference field="22" count="1">
            <x v="0"/>
          </reference>
          <reference field="51" count="1" selected="0">
            <x v="19"/>
          </reference>
          <reference field="52" count="1" selected="0">
            <x v="8"/>
          </reference>
        </references>
      </pivotArea>
    </format>
    <format dxfId="810">
      <pivotArea dataOnly="0" labelOnly="1" fieldPosition="0">
        <references count="5">
          <reference field="3" count="1" selected="0">
            <x v="0"/>
          </reference>
          <reference field="11" count="1" selected="0">
            <x v="1"/>
          </reference>
          <reference field="22" count="1">
            <x v="2"/>
          </reference>
          <reference field="51" count="1" selected="0">
            <x v="20"/>
          </reference>
          <reference field="52" count="1" selected="0">
            <x v="3"/>
          </reference>
        </references>
      </pivotArea>
    </format>
    <format dxfId="809">
      <pivotArea dataOnly="0" labelOnly="1" fieldPosition="0">
        <references count="5">
          <reference field="3" count="1" selected="0">
            <x v="1"/>
          </reference>
          <reference field="11" count="1" selected="0">
            <x v="1"/>
          </reference>
          <reference field="22" count="1">
            <x v="8"/>
          </reference>
          <reference field="51" count="1" selected="0">
            <x v="20"/>
          </reference>
          <reference field="52" count="1" selected="0">
            <x v="3"/>
          </reference>
        </references>
      </pivotArea>
    </format>
    <format dxfId="808">
      <pivotArea dataOnly="0" labelOnly="1" fieldPosition="0">
        <references count="5">
          <reference field="3" count="1" selected="0">
            <x v="3"/>
          </reference>
          <reference field="11" count="1" selected="0">
            <x v="1"/>
          </reference>
          <reference field="22" count="1">
            <x v="9"/>
          </reference>
          <reference field="51" count="1" selected="0">
            <x v="20"/>
          </reference>
          <reference field="52" count="1" selected="0">
            <x v="3"/>
          </reference>
        </references>
      </pivotArea>
    </format>
    <format dxfId="807">
      <pivotArea dataOnly="0" labelOnly="1" fieldPosition="0">
        <references count="5">
          <reference field="3" count="1" selected="0">
            <x v="5"/>
          </reference>
          <reference field="11" count="1" selected="0">
            <x v="1"/>
          </reference>
          <reference field="22" count="1">
            <x v="2"/>
          </reference>
          <reference field="51" count="1" selected="0">
            <x v="20"/>
          </reference>
          <reference field="52" count="1" selected="0">
            <x v="3"/>
          </reference>
        </references>
      </pivotArea>
    </format>
    <format dxfId="806">
      <pivotArea dataOnly="0" labelOnly="1" fieldPosition="0">
        <references count="5">
          <reference field="3" count="1" selected="0">
            <x v="2"/>
          </reference>
          <reference field="11" count="1" selected="0">
            <x v="1"/>
          </reference>
          <reference field="22" count="1">
            <x v="1"/>
          </reference>
          <reference field="51" count="1" selected="0">
            <x v="21"/>
          </reference>
          <reference field="52" count="1" selected="0">
            <x v="4"/>
          </reference>
        </references>
      </pivotArea>
    </format>
    <format dxfId="805">
      <pivotArea dataOnly="0" labelOnly="1" fieldPosition="0">
        <references count="5">
          <reference field="3" count="1" selected="0">
            <x v="0"/>
          </reference>
          <reference field="11" count="1" selected="0">
            <x v="1"/>
          </reference>
          <reference field="22" count="1">
            <x v="4"/>
          </reference>
          <reference field="51" count="1" selected="0">
            <x v="22"/>
          </reference>
          <reference field="52" count="1" selected="0">
            <x v="8"/>
          </reference>
        </references>
      </pivotArea>
    </format>
    <format dxfId="804">
      <pivotArea dataOnly="0" labelOnly="1" fieldPosition="0">
        <references count="5">
          <reference field="3" count="1" selected="0">
            <x v="1"/>
          </reference>
          <reference field="11" count="1" selected="0">
            <x v="1"/>
          </reference>
          <reference field="22" count="1">
            <x v="5"/>
          </reference>
          <reference field="51" count="1" selected="0">
            <x v="23"/>
          </reference>
          <reference field="52" count="1" selected="0">
            <x v="7"/>
          </reference>
        </references>
      </pivotArea>
    </format>
    <format dxfId="803">
      <pivotArea dataOnly="0" labelOnly="1" fieldPosition="0">
        <references count="5">
          <reference field="3" count="1" selected="0">
            <x v="5"/>
          </reference>
          <reference field="11" count="1" selected="0">
            <x v="1"/>
          </reference>
          <reference field="22" count="1">
            <x v="12"/>
          </reference>
          <reference field="51" count="1" selected="0">
            <x v="24"/>
          </reference>
          <reference field="52" count="1" selected="0">
            <x v="2"/>
          </reference>
        </references>
      </pivotArea>
    </format>
    <format dxfId="802">
      <pivotArea dataOnly="0" labelOnly="1" fieldPosition="0">
        <references count="5">
          <reference field="3" count="1" selected="0">
            <x v="3"/>
          </reference>
          <reference field="11" count="1" selected="0">
            <x v="1"/>
          </reference>
          <reference field="22" count="1">
            <x v="4"/>
          </reference>
          <reference field="51" count="1" selected="0">
            <x v="25"/>
          </reference>
          <reference field="52" count="1" selected="0">
            <x v="4"/>
          </reference>
        </references>
      </pivotArea>
    </format>
    <format dxfId="801">
      <pivotArea dataOnly="0" labelOnly="1" fieldPosition="0">
        <references count="5">
          <reference field="3" count="1" selected="0">
            <x v="1"/>
          </reference>
          <reference field="11" count="1" selected="0">
            <x v="1"/>
          </reference>
          <reference field="22" count="1">
            <x v="10"/>
          </reference>
          <reference field="51" count="1" selected="0">
            <x v="26"/>
          </reference>
          <reference field="52" count="1" selected="0">
            <x v="4"/>
          </reference>
        </references>
      </pivotArea>
    </format>
    <format dxfId="800">
      <pivotArea dataOnly="0" labelOnly="1" fieldPosition="0">
        <references count="5">
          <reference field="3" count="1" selected="0">
            <x v="5"/>
          </reference>
          <reference field="11" count="1" selected="0">
            <x v="1"/>
          </reference>
          <reference field="22" count="1">
            <x v="0"/>
          </reference>
          <reference field="51" count="1" selected="0">
            <x v="26"/>
          </reference>
          <reference field="52" count="1" selected="0">
            <x v="4"/>
          </reference>
        </references>
      </pivotArea>
    </format>
    <format dxfId="799">
      <pivotArea dataOnly="0" labelOnly="1" fieldPosition="0">
        <references count="5">
          <reference field="3" count="1" selected="0">
            <x v="1"/>
          </reference>
          <reference field="11" count="1" selected="0">
            <x v="1"/>
          </reference>
          <reference field="22" count="1">
            <x v="14"/>
          </reference>
          <reference field="51" count="1" selected="0">
            <x v="27"/>
          </reference>
          <reference field="52" count="1" selected="0">
            <x v="9"/>
          </reference>
        </references>
      </pivotArea>
    </format>
    <format dxfId="798">
      <pivotArea dataOnly="0" labelOnly="1" fieldPosition="0">
        <references count="5">
          <reference field="3" count="1" selected="0">
            <x v="1"/>
          </reference>
          <reference field="11" count="1" selected="0">
            <x v="1"/>
          </reference>
          <reference field="22" count="1">
            <x v="1"/>
          </reference>
          <reference field="51" count="1" selected="0">
            <x v="28"/>
          </reference>
          <reference field="52" count="1" selected="0">
            <x v="9"/>
          </reference>
        </references>
      </pivotArea>
    </format>
    <format dxfId="797">
      <pivotArea dataOnly="0" labelOnly="1" fieldPosition="0">
        <references count="5">
          <reference field="3" count="1" selected="0">
            <x v="3"/>
          </reference>
          <reference field="11" count="1" selected="0">
            <x v="1"/>
          </reference>
          <reference field="22" count="1">
            <x v="7"/>
          </reference>
          <reference field="51" count="1" selected="0">
            <x v="28"/>
          </reference>
          <reference field="52" count="1" selected="0">
            <x v="9"/>
          </reference>
        </references>
      </pivotArea>
    </format>
    <format dxfId="796">
      <pivotArea dataOnly="0" labelOnly="1" fieldPosition="0">
        <references count="5">
          <reference field="3" count="1" selected="0">
            <x v="0"/>
          </reference>
          <reference field="11" count="1" selected="0">
            <x v="1"/>
          </reference>
          <reference field="22" count="1">
            <x v="14"/>
          </reference>
          <reference field="51" count="1" selected="0">
            <x v="29"/>
          </reference>
          <reference field="52" count="1" selected="0">
            <x v="3"/>
          </reference>
        </references>
      </pivotArea>
    </format>
    <format dxfId="795">
      <pivotArea dataOnly="0" labelOnly="1" fieldPosition="0">
        <references count="5">
          <reference field="3" count="1" selected="0">
            <x v="0"/>
          </reference>
          <reference field="11" count="1" selected="0">
            <x v="1"/>
          </reference>
          <reference field="22" count="1">
            <x v="3"/>
          </reference>
          <reference field="51" count="1" selected="0">
            <x v="30"/>
          </reference>
          <reference field="52" count="1" selected="0">
            <x v="3"/>
          </reference>
        </references>
      </pivotArea>
    </format>
    <format dxfId="794">
      <pivotArea dataOnly="0" labelOnly="1" fieldPosition="0">
        <references count="5">
          <reference field="3" count="1" selected="0">
            <x v="3"/>
          </reference>
          <reference field="11" count="1" selected="0">
            <x v="1"/>
          </reference>
          <reference field="22" count="1">
            <x v="10"/>
          </reference>
          <reference field="51" count="1" selected="0">
            <x v="30"/>
          </reference>
          <reference field="52" count="1" selected="0">
            <x v="3"/>
          </reference>
        </references>
      </pivotArea>
    </format>
    <format dxfId="793">
      <pivotArea dataOnly="0" labelOnly="1" fieldPosition="0">
        <references count="5">
          <reference field="3" count="1" selected="0">
            <x v="5"/>
          </reference>
          <reference field="11" count="1" selected="0">
            <x v="1"/>
          </reference>
          <reference field="22" count="1">
            <x v="3"/>
          </reference>
          <reference field="51" count="1" selected="0">
            <x v="30"/>
          </reference>
          <reference field="52" count="1" selected="0">
            <x v="3"/>
          </reference>
        </references>
      </pivotArea>
    </format>
    <format dxfId="792">
      <pivotArea dataOnly="0" labelOnly="1" fieldPosition="0">
        <references count="5">
          <reference field="3" count="1" selected="0">
            <x v="3"/>
          </reference>
          <reference field="11" count="1" selected="0">
            <x v="1"/>
          </reference>
          <reference field="22" count="1">
            <x v="10"/>
          </reference>
          <reference field="51" count="1" selected="0">
            <x v="31"/>
          </reference>
          <reference field="52" count="1" selected="0">
            <x v="0"/>
          </reference>
        </references>
      </pivotArea>
    </format>
    <format dxfId="791">
      <pivotArea dataOnly="0" labelOnly="1" fieldPosition="0">
        <references count="5">
          <reference field="3" count="1" selected="0">
            <x v="1"/>
          </reference>
          <reference field="11" count="1" selected="0">
            <x v="1"/>
          </reference>
          <reference field="22" count="1">
            <x v="11"/>
          </reference>
          <reference field="51" count="1" selected="0">
            <x v="32"/>
          </reference>
          <reference field="52" count="1" selected="0">
            <x v="6"/>
          </reference>
        </references>
      </pivotArea>
    </format>
    <format dxfId="790">
      <pivotArea dataOnly="0" labelOnly="1" fieldPosition="0">
        <references count="5">
          <reference field="3" count="1" selected="0">
            <x v="0"/>
          </reference>
          <reference field="11" count="1" selected="0">
            <x v="1"/>
          </reference>
          <reference field="22" count="1">
            <x v="6"/>
          </reference>
          <reference field="51" count="1" selected="0">
            <x v="33"/>
          </reference>
          <reference field="52" count="1" selected="0">
            <x v="3"/>
          </reference>
        </references>
      </pivotArea>
    </format>
    <format dxfId="789">
      <pivotArea dataOnly="0" labelOnly="1" fieldPosition="0">
        <references count="5">
          <reference field="3" count="1" selected="0">
            <x v="2"/>
          </reference>
          <reference field="11" count="1" selected="0">
            <x v="1"/>
          </reference>
          <reference field="22" count="1">
            <x v="1"/>
          </reference>
          <reference field="51" count="1" selected="0">
            <x v="35"/>
          </reference>
          <reference field="52" count="1" selected="0">
            <x v="4"/>
          </reference>
        </references>
      </pivotArea>
    </format>
    <format dxfId="788">
      <pivotArea dataOnly="0" labelOnly="1" fieldPosition="0">
        <references count="5">
          <reference field="3" count="1" selected="0">
            <x v="0"/>
          </reference>
          <reference field="11" count="1" selected="0">
            <x v="1"/>
          </reference>
          <reference field="22" count="1">
            <x v="2"/>
          </reference>
          <reference field="51" count="1" selected="0">
            <x v="36"/>
          </reference>
          <reference field="52" count="1" selected="0">
            <x v="3"/>
          </reference>
        </references>
      </pivotArea>
    </format>
    <format dxfId="787">
      <pivotArea dataOnly="0" labelOnly="1" fieldPosition="0">
        <references count="5">
          <reference field="3" count="1" selected="0">
            <x v="0"/>
          </reference>
          <reference field="11" count="1" selected="0">
            <x v="1"/>
          </reference>
          <reference field="22" count="1">
            <x v="0"/>
          </reference>
          <reference field="51" count="1" selected="0">
            <x v="37"/>
          </reference>
          <reference field="52" count="1" selected="0">
            <x v="3"/>
          </reference>
        </references>
      </pivotArea>
    </format>
    <format dxfId="786">
      <pivotArea dataOnly="0" labelOnly="1" fieldPosition="0">
        <references count="6">
          <reference field="3" count="1" selected="0">
            <x v="4"/>
          </reference>
          <reference field="11" count="1" selected="0">
            <x v="1"/>
          </reference>
          <reference field="22" count="1" selected="0">
            <x v="2"/>
          </reference>
          <reference field="31" count="1">
            <x v="1"/>
          </reference>
          <reference field="51" count="1" selected="0">
            <x v="0"/>
          </reference>
          <reference field="52" count="1" selected="0">
            <x v="7"/>
          </reference>
        </references>
      </pivotArea>
    </format>
    <format dxfId="785">
      <pivotArea dataOnly="0" labelOnly="1" fieldPosition="0">
        <references count="6">
          <reference field="3" count="1" selected="0">
            <x v="3"/>
          </reference>
          <reference field="11" count="1" selected="0">
            <x v="1"/>
          </reference>
          <reference field="22" count="1" selected="0">
            <x v="0"/>
          </reference>
          <reference field="31" count="1">
            <x v="1"/>
          </reference>
          <reference field="51" count="1" selected="0">
            <x v="1"/>
          </reference>
          <reference field="52" count="1" selected="0">
            <x v="4"/>
          </reference>
        </references>
      </pivotArea>
    </format>
    <format dxfId="784">
      <pivotArea dataOnly="0" labelOnly="1" fieldPosition="0">
        <references count="6">
          <reference field="3" count="1" selected="0">
            <x v="5"/>
          </reference>
          <reference field="11" count="1" selected="0">
            <x v="1"/>
          </reference>
          <reference field="22" count="1" selected="0">
            <x v="0"/>
          </reference>
          <reference field="31" count="1">
            <x v="1"/>
          </reference>
          <reference field="51" count="1" selected="0">
            <x v="1"/>
          </reference>
          <reference field="52" count="1" selected="0">
            <x v="4"/>
          </reference>
        </references>
      </pivotArea>
    </format>
    <format dxfId="783">
      <pivotArea dataOnly="0" labelOnly="1" fieldPosition="0">
        <references count="6">
          <reference field="3" count="1" selected="0">
            <x v="1"/>
          </reference>
          <reference field="11" count="1" selected="0">
            <x v="1"/>
          </reference>
          <reference field="22" count="1" selected="0">
            <x v="6"/>
          </reference>
          <reference field="31" count="1">
            <x v="0"/>
          </reference>
          <reference field="51" count="1" selected="0">
            <x v="2"/>
          </reference>
          <reference field="52" count="1" selected="0">
            <x v="0"/>
          </reference>
        </references>
      </pivotArea>
    </format>
    <format dxfId="782">
      <pivotArea dataOnly="0" labelOnly="1" fieldPosition="0">
        <references count="6">
          <reference field="3" count="1" selected="0">
            <x v="2"/>
          </reference>
          <reference field="11" count="1" selected="0">
            <x v="1"/>
          </reference>
          <reference field="22" count="1" selected="0">
            <x v="6"/>
          </reference>
          <reference field="31" count="1">
            <x v="0"/>
          </reference>
          <reference field="51" count="1" selected="0">
            <x v="2"/>
          </reference>
          <reference field="52" count="1" selected="0">
            <x v="0"/>
          </reference>
        </references>
      </pivotArea>
    </format>
    <format dxfId="781">
      <pivotArea dataOnly="0" labelOnly="1" fieldPosition="0">
        <references count="6">
          <reference field="3" count="1" selected="0">
            <x v="4"/>
          </reference>
          <reference field="11" count="1" selected="0">
            <x v="1"/>
          </reference>
          <reference field="22" count="1" selected="0">
            <x v="14"/>
          </reference>
          <reference field="31" count="1">
            <x v="0"/>
          </reference>
          <reference field="51" count="1" selected="0">
            <x v="2"/>
          </reference>
          <reference field="52" count="1" selected="0">
            <x v="0"/>
          </reference>
        </references>
      </pivotArea>
    </format>
    <format dxfId="780">
      <pivotArea dataOnly="0" labelOnly="1" fieldPosition="0">
        <references count="6">
          <reference field="3" count="1" selected="0">
            <x v="0"/>
          </reference>
          <reference field="11" count="1" selected="0">
            <x v="1"/>
          </reference>
          <reference field="22" count="1" selected="0">
            <x v="12"/>
          </reference>
          <reference field="31" count="1">
            <x v="1"/>
          </reference>
          <reference field="51" count="1" selected="0">
            <x v="3"/>
          </reference>
          <reference field="52" count="1" selected="0">
            <x v="8"/>
          </reference>
        </references>
      </pivotArea>
    </format>
    <format dxfId="779">
      <pivotArea dataOnly="0" labelOnly="1" fieldPosition="0">
        <references count="6">
          <reference field="3" count="1" selected="0">
            <x v="1"/>
          </reference>
          <reference field="11" count="1" selected="0">
            <x v="1"/>
          </reference>
          <reference field="22" count="1" selected="0">
            <x v="12"/>
          </reference>
          <reference field="31" count="1">
            <x v="1"/>
          </reference>
          <reference field="51" count="1" selected="0">
            <x v="3"/>
          </reference>
          <reference field="52" count="1" selected="0">
            <x v="8"/>
          </reference>
        </references>
      </pivotArea>
    </format>
    <format dxfId="778">
      <pivotArea dataOnly="0" labelOnly="1" fieldPosition="0">
        <references count="6">
          <reference field="3" count="1" selected="0">
            <x v="3"/>
          </reference>
          <reference field="11" count="1" selected="0">
            <x v="1"/>
          </reference>
          <reference field="22" count="1" selected="0">
            <x v="2"/>
          </reference>
          <reference field="31" count="1">
            <x v="0"/>
          </reference>
          <reference field="51" count="1" selected="0">
            <x v="4"/>
          </reference>
          <reference field="52" count="1" selected="0">
            <x v="2"/>
          </reference>
        </references>
      </pivotArea>
    </format>
    <format dxfId="777">
      <pivotArea dataOnly="0" labelOnly="1" fieldPosition="0">
        <references count="6">
          <reference field="3" count="1" selected="0">
            <x v="0"/>
          </reference>
          <reference field="11" count="1" selected="0">
            <x v="1"/>
          </reference>
          <reference field="22" count="1" selected="0">
            <x v="4"/>
          </reference>
          <reference field="31" count="1">
            <x v="0"/>
          </reference>
          <reference field="51" count="1" selected="0">
            <x v="5"/>
          </reference>
          <reference field="52" count="1" selected="0">
            <x v="0"/>
          </reference>
        </references>
      </pivotArea>
    </format>
    <format dxfId="776">
      <pivotArea dataOnly="0" labelOnly="1" fieldPosition="0">
        <references count="6">
          <reference field="3" count="1" selected="0">
            <x v="1"/>
          </reference>
          <reference field="11" count="1" selected="0">
            <x v="1"/>
          </reference>
          <reference field="22" count="1" selected="0">
            <x v="4"/>
          </reference>
          <reference field="31" count="1">
            <x v="0"/>
          </reference>
          <reference field="51" count="1" selected="0">
            <x v="5"/>
          </reference>
          <reference field="52" count="1" selected="0">
            <x v="0"/>
          </reference>
        </references>
      </pivotArea>
    </format>
    <format dxfId="775">
      <pivotArea dataOnly="0" labelOnly="1" fieldPosition="0">
        <references count="6">
          <reference field="3" count="1" selected="0">
            <x v="2"/>
          </reference>
          <reference field="11" count="1" selected="0">
            <x v="1"/>
          </reference>
          <reference field="22" count="1" selected="0">
            <x v="4"/>
          </reference>
          <reference field="31" count="1">
            <x v="0"/>
          </reference>
          <reference field="51" count="1" selected="0">
            <x v="5"/>
          </reference>
          <reference field="52" count="1" selected="0">
            <x v="0"/>
          </reference>
        </references>
      </pivotArea>
    </format>
    <format dxfId="774">
      <pivotArea dataOnly="0" labelOnly="1" fieldPosition="0">
        <references count="6">
          <reference field="3" count="1" selected="0">
            <x v="1"/>
          </reference>
          <reference field="11" count="1" selected="0">
            <x v="1"/>
          </reference>
          <reference field="22" count="1" selected="0">
            <x v="6"/>
          </reference>
          <reference field="31" count="1">
            <x v="1"/>
          </reference>
          <reference field="51" count="1" selected="0">
            <x v="6"/>
          </reference>
          <reference field="52" count="1" selected="0">
            <x v="2"/>
          </reference>
        </references>
      </pivotArea>
    </format>
    <format dxfId="773">
      <pivotArea dataOnly="0" labelOnly="1" fieldPosition="0">
        <references count="6">
          <reference field="3" count="1" selected="0">
            <x v="3"/>
          </reference>
          <reference field="11" count="1" selected="0">
            <x v="1"/>
          </reference>
          <reference field="22" count="1" selected="0">
            <x v="7"/>
          </reference>
          <reference field="31" count="1">
            <x v="1"/>
          </reference>
          <reference field="51" count="1" selected="0">
            <x v="6"/>
          </reference>
          <reference field="52" count="1" selected="0">
            <x v="2"/>
          </reference>
        </references>
      </pivotArea>
    </format>
    <format dxfId="772">
      <pivotArea dataOnly="0" labelOnly="1" fieldPosition="0">
        <references count="6">
          <reference field="3" count="1" selected="0">
            <x v="5"/>
          </reference>
          <reference field="11" count="1" selected="0">
            <x v="1"/>
          </reference>
          <reference field="22" count="1" selected="0">
            <x v="6"/>
          </reference>
          <reference field="31" count="1">
            <x v="1"/>
          </reference>
          <reference field="51" count="1" selected="0">
            <x v="6"/>
          </reference>
          <reference field="52" count="1" selected="0">
            <x v="2"/>
          </reference>
        </references>
      </pivotArea>
    </format>
    <format dxfId="771">
      <pivotArea dataOnly="0" labelOnly="1" fieldPosition="0">
        <references count="6">
          <reference field="3" count="1" selected="0">
            <x v="1"/>
          </reference>
          <reference field="11" count="1" selected="0">
            <x v="1"/>
          </reference>
          <reference field="22" count="1" selected="0">
            <x v="8"/>
          </reference>
          <reference field="31" count="1">
            <x v="0"/>
          </reference>
          <reference field="51" count="1" selected="0">
            <x v="7"/>
          </reference>
          <reference field="52" count="1" selected="0">
            <x v="2"/>
          </reference>
        </references>
      </pivotArea>
    </format>
    <format dxfId="770">
      <pivotArea dataOnly="0" labelOnly="1" fieldPosition="0">
        <references count="6">
          <reference field="3" count="1" selected="0">
            <x v="2"/>
          </reference>
          <reference field="11" count="1" selected="0">
            <x v="1"/>
          </reference>
          <reference field="22" count="1" selected="0">
            <x v="8"/>
          </reference>
          <reference field="31" count="1">
            <x v="0"/>
          </reference>
          <reference field="51" count="1" selected="0">
            <x v="7"/>
          </reference>
          <reference field="52" count="1" selected="0">
            <x v="2"/>
          </reference>
        </references>
      </pivotArea>
    </format>
    <format dxfId="769">
      <pivotArea dataOnly="0" labelOnly="1" fieldPosition="0">
        <references count="6">
          <reference field="3" count="1" selected="0">
            <x v="3"/>
          </reference>
          <reference field="11" count="1" selected="0">
            <x v="1"/>
          </reference>
          <reference field="22" count="1" selected="0">
            <x v="7"/>
          </reference>
          <reference field="31" count="1">
            <x v="0"/>
          </reference>
          <reference field="51" count="1" selected="0">
            <x v="7"/>
          </reference>
          <reference field="52" count="1" selected="0">
            <x v="2"/>
          </reference>
        </references>
      </pivotArea>
    </format>
    <format dxfId="768">
      <pivotArea dataOnly="0" labelOnly="1" fieldPosition="0">
        <references count="6">
          <reference field="3" count="1" selected="0">
            <x v="0"/>
          </reference>
          <reference field="11" count="1" selected="0">
            <x v="1"/>
          </reference>
          <reference field="22" count="1" selected="0">
            <x v="7"/>
          </reference>
          <reference field="31" count="1">
            <x v="1"/>
          </reference>
          <reference field="51" count="1" selected="0">
            <x v="8"/>
          </reference>
          <reference field="52" count="1" selected="0">
            <x v="8"/>
          </reference>
        </references>
      </pivotArea>
    </format>
    <format dxfId="767">
      <pivotArea dataOnly="0" labelOnly="1" fieldPosition="0">
        <references count="6">
          <reference field="3" count="1" selected="0">
            <x v="4"/>
          </reference>
          <reference field="11" count="1" selected="0">
            <x v="1"/>
          </reference>
          <reference field="22" count="1" selected="0">
            <x v="11"/>
          </reference>
          <reference field="31" count="1">
            <x v="1"/>
          </reference>
          <reference field="51" count="1" selected="0">
            <x v="9"/>
          </reference>
          <reference field="52" count="1" selected="0">
            <x v="3"/>
          </reference>
        </references>
      </pivotArea>
    </format>
    <format dxfId="766">
      <pivotArea dataOnly="0" labelOnly="1" fieldPosition="0">
        <references count="6">
          <reference field="3" count="1" selected="0">
            <x v="1"/>
          </reference>
          <reference field="11" count="1" selected="0">
            <x v="1"/>
          </reference>
          <reference field="22" count="1" selected="0">
            <x v="10"/>
          </reference>
          <reference field="31" count="1">
            <x v="1"/>
          </reference>
          <reference field="51" count="1" selected="0">
            <x v="10"/>
          </reference>
          <reference field="52" count="1" selected="0">
            <x v="2"/>
          </reference>
        </references>
      </pivotArea>
    </format>
    <format dxfId="765">
      <pivotArea dataOnly="0" labelOnly="1" fieldPosition="0">
        <references count="6">
          <reference field="3" count="1" selected="0">
            <x v="2"/>
          </reference>
          <reference field="11" count="1" selected="0">
            <x v="1"/>
          </reference>
          <reference field="22" count="1" selected="0">
            <x v="10"/>
          </reference>
          <reference field="31" count="1">
            <x v="1"/>
          </reference>
          <reference field="51" count="1" selected="0">
            <x v="10"/>
          </reference>
          <reference field="52" count="1" selected="0">
            <x v="2"/>
          </reference>
        </references>
      </pivotArea>
    </format>
    <format dxfId="764">
      <pivotArea dataOnly="0" labelOnly="1" fieldPosition="0">
        <references count="6">
          <reference field="3" count="1" selected="0">
            <x v="4"/>
          </reference>
          <reference field="11" count="1" selected="0">
            <x v="1"/>
          </reference>
          <reference field="22" count="1" selected="0">
            <x v="14"/>
          </reference>
          <reference field="31" count="1">
            <x v="1"/>
          </reference>
          <reference field="51" count="1" selected="0">
            <x v="11"/>
          </reference>
          <reference field="52" count="1" selected="0">
            <x v="9"/>
          </reference>
        </references>
      </pivotArea>
    </format>
    <format dxfId="763">
      <pivotArea dataOnly="0" labelOnly="1" fieldPosition="0">
        <references count="6">
          <reference field="3" count="1" selected="0">
            <x v="1"/>
          </reference>
          <reference field="11" count="1" selected="0">
            <x v="1"/>
          </reference>
          <reference field="22" count="1" selected="0">
            <x v="15"/>
          </reference>
          <reference field="31" count="1">
            <x v="1"/>
          </reference>
          <reference field="51" count="1" selected="0">
            <x v="12"/>
          </reference>
          <reference field="52" count="1" selected="0">
            <x v="5"/>
          </reference>
        </references>
      </pivotArea>
    </format>
    <format dxfId="762">
      <pivotArea dataOnly="0" labelOnly="1" fieldPosition="0">
        <references count="6">
          <reference field="3" count="1" selected="0">
            <x v="2"/>
          </reference>
          <reference field="11" count="1" selected="0">
            <x v="1"/>
          </reference>
          <reference field="22" count="1" selected="0">
            <x v="15"/>
          </reference>
          <reference field="31" count="1">
            <x v="1"/>
          </reference>
          <reference field="51" count="1" selected="0">
            <x v="12"/>
          </reference>
          <reference field="52" count="1" selected="0">
            <x v="5"/>
          </reference>
        </references>
      </pivotArea>
    </format>
    <format dxfId="761">
      <pivotArea dataOnly="0" labelOnly="1" fieldPosition="0">
        <references count="6">
          <reference field="3" count="1" selected="0">
            <x v="1"/>
          </reference>
          <reference field="11" count="1" selected="0">
            <x v="1"/>
          </reference>
          <reference field="22" count="1" selected="0">
            <x v="3"/>
          </reference>
          <reference field="31" count="1">
            <x v="1"/>
          </reference>
          <reference field="51" count="1" selected="0">
            <x v="13"/>
          </reference>
          <reference field="52" count="1" selected="0">
            <x v="4"/>
          </reference>
        </references>
      </pivotArea>
    </format>
    <format dxfId="760">
      <pivotArea dataOnly="0" labelOnly="1" fieldPosition="0">
        <references count="6">
          <reference field="3" count="1" selected="0">
            <x v="3"/>
          </reference>
          <reference field="11" count="1" selected="0">
            <x v="1"/>
          </reference>
          <reference field="22" count="1" selected="0">
            <x v="3"/>
          </reference>
          <reference field="31" count="1">
            <x v="1"/>
          </reference>
          <reference field="51" count="1" selected="0">
            <x v="13"/>
          </reference>
          <reference field="52" count="1" selected="0">
            <x v="4"/>
          </reference>
        </references>
      </pivotArea>
    </format>
    <format dxfId="759">
      <pivotArea dataOnly="0" labelOnly="1" fieldPosition="0">
        <references count="6">
          <reference field="3" count="1" selected="0">
            <x v="5"/>
          </reference>
          <reference field="11" count="1" selected="0">
            <x v="1"/>
          </reference>
          <reference field="22" count="1" selected="0">
            <x v="3"/>
          </reference>
          <reference field="31" count="1">
            <x v="1"/>
          </reference>
          <reference field="51" count="1" selected="0">
            <x v="13"/>
          </reference>
          <reference field="52" count="1" selected="0">
            <x v="4"/>
          </reference>
        </references>
      </pivotArea>
    </format>
    <format dxfId="758">
      <pivotArea dataOnly="0" labelOnly="1" fieldPosition="0">
        <references count="6">
          <reference field="3" count="1" selected="0">
            <x v="1"/>
          </reference>
          <reference field="11" count="1" selected="0">
            <x v="1"/>
          </reference>
          <reference field="22" count="1" selected="0">
            <x v="12"/>
          </reference>
          <reference field="31" count="1">
            <x v="1"/>
          </reference>
          <reference field="51" count="1" selected="0">
            <x v="14"/>
          </reference>
          <reference field="52" count="1" selected="0">
            <x v="5"/>
          </reference>
        </references>
      </pivotArea>
    </format>
    <format dxfId="757">
      <pivotArea dataOnly="0" labelOnly="1" fieldPosition="0">
        <references count="6">
          <reference field="3" count="1" selected="0">
            <x v="2"/>
          </reference>
          <reference field="11" count="1" selected="0">
            <x v="1"/>
          </reference>
          <reference field="22" count="1" selected="0">
            <x v="12"/>
          </reference>
          <reference field="31" count="1">
            <x v="1"/>
          </reference>
          <reference field="51" count="1" selected="0">
            <x v="14"/>
          </reference>
          <reference field="52" count="1" selected="0">
            <x v="5"/>
          </reference>
        </references>
      </pivotArea>
    </format>
    <format dxfId="756">
      <pivotArea dataOnly="0" labelOnly="1" fieldPosition="0">
        <references count="6">
          <reference field="3" count="1" selected="0">
            <x v="0"/>
          </reference>
          <reference field="11" count="1" selected="0">
            <x v="1"/>
          </reference>
          <reference field="22" count="1" selected="0">
            <x v="2"/>
          </reference>
          <reference field="31" count="1">
            <x v="1"/>
          </reference>
          <reference field="51" count="1" selected="0">
            <x v="15"/>
          </reference>
          <reference field="52" count="1" selected="0">
            <x v="3"/>
          </reference>
        </references>
      </pivotArea>
    </format>
    <format dxfId="755">
      <pivotArea dataOnly="0" labelOnly="1" fieldPosition="0">
        <references count="6">
          <reference field="3" count="1" selected="0">
            <x v="1"/>
          </reference>
          <reference field="11" count="1" selected="0">
            <x v="1"/>
          </reference>
          <reference field="22" count="1" selected="0">
            <x v="2"/>
          </reference>
          <reference field="31" count="1">
            <x v="1"/>
          </reference>
          <reference field="51" count="1" selected="0">
            <x v="15"/>
          </reference>
          <reference field="52" count="1" selected="0">
            <x v="3"/>
          </reference>
        </references>
      </pivotArea>
    </format>
    <format dxfId="754">
      <pivotArea dataOnly="0" labelOnly="1" fieldPosition="0">
        <references count="6">
          <reference field="3" count="1" selected="0">
            <x v="2"/>
          </reference>
          <reference field="11" count="1" selected="0">
            <x v="1"/>
          </reference>
          <reference field="22" count="1" selected="0">
            <x v="2"/>
          </reference>
          <reference field="31" count="1">
            <x v="1"/>
          </reference>
          <reference field="51" count="1" selected="0">
            <x v="15"/>
          </reference>
          <reference field="52" count="1" selected="0">
            <x v="3"/>
          </reference>
        </references>
      </pivotArea>
    </format>
    <format dxfId="753">
      <pivotArea dataOnly="0" labelOnly="1" fieldPosition="0">
        <references count="6">
          <reference field="3" count="1" selected="0">
            <x v="5"/>
          </reference>
          <reference field="11" count="1" selected="0">
            <x v="1"/>
          </reference>
          <reference field="22" count="1" selected="0">
            <x v="2"/>
          </reference>
          <reference field="31" count="1">
            <x v="1"/>
          </reference>
          <reference field="51" count="1" selected="0">
            <x v="15"/>
          </reference>
          <reference field="52" count="1" selected="0">
            <x v="3"/>
          </reference>
        </references>
      </pivotArea>
    </format>
    <format dxfId="752">
      <pivotArea dataOnly="0" labelOnly="1" fieldPosition="0">
        <references count="6">
          <reference field="3" count="1" selected="0">
            <x v="1"/>
          </reference>
          <reference field="11" count="1" selected="0">
            <x v="1"/>
          </reference>
          <reference field="22" count="1" selected="0">
            <x v="7"/>
          </reference>
          <reference field="31" count="1">
            <x v="1"/>
          </reference>
          <reference field="51" count="1" selected="0">
            <x v="16"/>
          </reference>
          <reference field="52" count="1" selected="0">
            <x v="1"/>
          </reference>
        </references>
      </pivotArea>
    </format>
    <format dxfId="751">
      <pivotArea dataOnly="0" labelOnly="1" fieldPosition="0">
        <references count="6">
          <reference field="3" count="1" selected="0">
            <x v="0"/>
          </reference>
          <reference field="11" count="1" selected="0">
            <x v="1"/>
          </reference>
          <reference field="22" count="1" selected="0">
            <x v="8"/>
          </reference>
          <reference field="31" count="1">
            <x v="1"/>
          </reference>
          <reference field="51" count="1" selected="0">
            <x v="17"/>
          </reference>
          <reference field="52" count="1" selected="0">
            <x v="8"/>
          </reference>
        </references>
      </pivotArea>
    </format>
    <format dxfId="750">
      <pivotArea dataOnly="0" labelOnly="1" fieldPosition="0">
        <references count="6">
          <reference field="3" count="1" selected="0">
            <x v="4"/>
          </reference>
          <reference field="11" count="1" selected="0">
            <x v="1"/>
          </reference>
          <reference field="22" count="1" selected="0">
            <x v="13"/>
          </reference>
          <reference field="31" count="1">
            <x v="1"/>
          </reference>
          <reference field="51" count="1" selected="0">
            <x v="18"/>
          </reference>
          <reference field="52" count="1" selected="0">
            <x v="9"/>
          </reference>
        </references>
      </pivotArea>
    </format>
    <format dxfId="749">
      <pivotArea dataOnly="0" labelOnly="1" fieldPosition="0">
        <references count="6">
          <reference field="3" count="1" selected="0">
            <x v="0"/>
          </reference>
          <reference field="11" count="1" selected="0">
            <x v="1"/>
          </reference>
          <reference field="22" count="1" selected="0">
            <x v="0"/>
          </reference>
          <reference field="31" count="1">
            <x v="1"/>
          </reference>
          <reference field="51" count="1" selected="0">
            <x v="19"/>
          </reference>
          <reference field="52" count="1" selected="0">
            <x v="8"/>
          </reference>
        </references>
      </pivotArea>
    </format>
    <format dxfId="748">
      <pivotArea dataOnly="0" labelOnly="1" fieldPosition="0">
        <references count="6">
          <reference field="3" count="1" selected="0">
            <x v="3"/>
          </reference>
          <reference field="11" count="1" selected="0">
            <x v="1"/>
          </reference>
          <reference field="22" count="1" selected="0">
            <x v="0"/>
          </reference>
          <reference field="31" count="1">
            <x v="1"/>
          </reference>
          <reference field="51" count="1" selected="0">
            <x v="19"/>
          </reference>
          <reference field="52" count="1" selected="0">
            <x v="8"/>
          </reference>
        </references>
      </pivotArea>
    </format>
    <format dxfId="747">
      <pivotArea dataOnly="0" labelOnly="1" fieldPosition="0">
        <references count="6">
          <reference field="3" count="1" selected="0">
            <x v="0"/>
          </reference>
          <reference field="11" count="1" selected="0">
            <x v="1"/>
          </reference>
          <reference field="22" count="1" selected="0">
            <x v="2"/>
          </reference>
          <reference field="31" count="1">
            <x v="1"/>
          </reference>
          <reference field="51" count="1" selected="0">
            <x v="20"/>
          </reference>
          <reference field="52" count="1" selected="0">
            <x v="3"/>
          </reference>
        </references>
      </pivotArea>
    </format>
    <format dxfId="746">
      <pivotArea dataOnly="0" labelOnly="1" fieldPosition="0">
        <references count="6">
          <reference field="3" count="1" selected="0">
            <x v="1"/>
          </reference>
          <reference field="11" count="1" selected="0">
            <x v="1"/>
          </reference>
          <reference field="22" count="1" selected="0">
            <x v="8"/>
          </reference>
          <reference field="31" count="1">
            <x v="1"/>
          </reference>
          <reference field="51" count="1" selected="0">
            <x v="20"/>
          </reference>
          <reference field="52" count="1" selected="0">
            <x v="3"/>
          </reference>
        </references>
      </pivotArea>
    </format>
    <format dxfId="745">
      <pivotArea dataOnly="0" labelOnly="1" fieldPosition="0">
        <references count="6">
          <reference field="3" count="1" selected="0">
            <x v="3"/>
          </reference>
          <reference field="11" count="1" selected="0">
            <x v="1"/>
          </reference>
          <reference field="22" count="1" selected="0">
            <x v="9"/>
          </reference>
          <reference field="31" count="1">
            <x v="1"/>
          </reference>
          <reference field="51" count="1" selected="0">
            <x v="20"/>
          </reference>
          <reference field="52" count="1" selected="0">
            <x v="3"/>
          </reference>
        </references>
      </pivotArea>
    </format>
    <format dxfId="744">
      <pivotArea dataOnly="0" labelOnly="1" fieldPosition="0">
        <references count="6">
          <reference field="3" count="1" selected="0">
            <x v="5"/>
          </reference>
          <reference field="11" count="1" selected="0">
            <x v="1"/>
          </reference>
          <reference field="22" count="1" selected="0">
            <x v="2"/>
          </reference>
          <reference field="31" count="1">
            <x v="1"/>
          </reference>
          <reference field="51" count="1" selected="0">
            <x v="20"/>
          </reference>
          <reference field="52" count="1" selected="0">
            <x v="3"/>
          </reference>
        </references>
      </pivotArea>
    </format>
    <format dxfId="743">
      <pivotArea dataOnly="0" labelOnly="1" fieldPosition="0">
        <references count="6">
          <reference field="3" count="1" selected="0">
            <x v="2"/>
          </reference>
          <reference field="11" count="1" selected="0">
            <x v="1"/>
          </reference>
          <reference field="22" count="1" selected="0">
            <x v="1"/>
          </reference>
          <reference field="31" count="1">
            <x v="1"/>
          </reference>
          <reference field="51" count="1" selected="0">
            <x v="21"/>
          </reference>
          <reference field="52" count="1" selected="0">
            <x v="4"/>
          </reference>
        </references>
      </pivotArea>
    </format>
    <format dxfId="742">
      <pivotArea dataOnly="0" labelOnly="1" fieldPosition="0">
        <references count="6">
          <reference field="3" count="1" selected="0">
            <x v="3"/>
          </reference>
          <reference field="11" count="1" selected="0">
            <x v="1"/>
          </reference>
          <reference field="22" count="1" selected="0">
            <x v="1"/>
          </reference>
          <reference field="31" count="1">
            <x v="1"/>
          </reference>
          <reference field="51" count="1" selected="0">
            <x v="21"/>
          </reference>
          <reference field="52" count="1" selected="0">
            <x v="4"/>
          </reference>
        </references>
      </pivotArea>
    </format>
    <format dxfId="741">
      <pivotArea dataOnly="0" labelOnly="1" fieldPosition="0">
        <references count="6">
          <reference field="3" count="1" selected="0">
            <x v="5"/>
          </reference>
          <reference field="11" count="1" selected="0">
            <x v="1"/>
          </reference>
          <reference field="22" count="1" selected="0">
            <x v="1"/>
          </reference>
          <reference field="31" count="1">
            <x v="1"/>
          </reference>
          <reference field="51" count="1" selected="0">
            <x v="21"/>
          </reference>
          <reference field="52" count="1" selected="0">
            <x v="4"/>
          </reference>
        </references>
      </pivotArea>
    </format>
    <format dxfId="740">
      <pivotArea dataOnly="0" labelOnly="1" fieldPosition="0">
        <references count="6">
          <reference field="3" count="1" selected="0">
            <x v="0"/>
          </reference>
          <reference field="11" count="1" selected="0">
            <x v="1"/>
          </reference>
          <reference field="22" count="1" selected="0">
            <x v="4"/>
          </reference>
          <reference field="31" count="1">
            <x v="1"/>
          </reference>
          <reference field="51" count="1" selected="0">
            <x v="22"/>
          </reference>
          <reference field="52" count="1" selected="0">
            <x v="8"/>
          </reference>
        </references>
      </pivotArea>
    </format>
    <format dxfId="739">
      <pivotArea dataOnly="0" labelOnly="1" fieldPosition="0">
        <references count="6">
          <reference field="3" count="1" selected="0">
            <x v="1"/>
          </reference>
          <reference field="11" count="1" selected="0">
            <x v="1"/>
          </reference>
          <reference field="22" count="1" selected="0">
            <x v="5"/>
          </reference>
          <reference field="31" count="1">
            <x v="1"/>
          </reference>
          <reference field="51" count="1" selected="0">
            <x v="23"/>
          </reference>
          <reference field="52" count="1" selected="0">
            <x v="7"/>
          </reference>
        </references>
      </pivotArea>
    </format>
    <format dxfId="738">
      <pivotArea dataOnly="0" labelOnly="1" fieldPosition="0">
        <references count="6">
          <reference field="3" count="1" selected="0">
            <x v="5"/>
          </reference>
          <reference field="11" count="1" selected="0">
            <x v="1"/>
          </reference>
          <reference field="22" count="1" selected="0">
            <x v="12"/>
          </reference>
          <reference field="31" count="1">
            <x v="1"/>
          </reference>
          <reference field="51" count="1" selected="0">
            <x v="24"/>
          </reference>
          <reference field="52" count="1" selected="0">
            <x v="2"/>
          </reference>
        </references>
      </pivotArea>
    </format>
    <format dxfId="737">
      <pivotArea dataOnly="0" labelOnly="1" fieldPosition="0">
        <references count="6">
          <reference field="3" count="1" selected="0">
            <x v="3"/>
          </reference>
          <reference field="11" count="1" selected="0">
            <x v="1"/>
          </reference>
          <reference field="22" count="1" selected="0">
            <x v="4"/>
          </reference>
          <reference field="31" count="1">
            <x v="1"/>
          </reference>
          <reference field="51" count="1" selected="0">
            <x v="25"/>
          </reference>
          <reference field="52" count="1" selected="0">
            <x v="4"/>
          </reference>
        </references>
      </pivotArea>
    </format>
    <format dxfId="736">
      <pivotArea dataOnly="0" labelOnly="1" fieldPosition="0">
        <references count="6">
          <reference field="3" count="1" selected="0">
            <x v="5"/>
          </reference>
          <reference field="11" count="1" selected="0">
            <x v="1"/>
          </reference>
          <reference field="22" count="1" selected="0">
            <x v="4"/>
          </reference>
          <reference field="31" count="1">
            <x v="1"/>
          </reference>
          <reference field="51" count="1" selected="0">
            <x v="25"/>
          </reference>
          <reference field="52" count="1" selected="0">
            <x v="4"/>
          </reference>
        </references>
      </pivotArea>
    </format>
    <format dxfId="735">
      <pivotArea dataOnly="0" labelOnly="1" fieldPosition="0">
        <references count="6">
          <reference field="3" count="1" selected="0">
            <x v="1"/>
          </reference>
          <reference field="11" count="1" selected="0">
            <x v="1"/>
          </reference>
          <reference field="22" count="1" selected="0">
            <x v="10"/>
          </reference>
          <reference field="31" count="1">
            <x v="1"/>
          </reference>
          <reference field="51" count="1" selected="0">
            <x v="26"/>
          </reference>
          <reference field="52" count="1" selected="0">
            <x v="4"/>
          </reference>
        </references>
      </pivotArea>
    </format>
    <format dxfId="734">
      <pivotArea dataOnly="0" labelOnly="1" fieldPosition="0">
        <references count="6">
          <reference field="3" count="1" selected="0">
            <x v="5"/>
          </reference>
          <reference field="11" count="1" selected="0">
            <x v="1"/>
          </reference>
          <reference field="22" count="1" selected="0">
            <x v="0"/>
          </reference>
          <reference field="31" count="1">
            <x v="1"/>
          </reference>
          <reference field="51" count="1" selected="0">
            <x v="26"/>
          </reference>
          <reference field="52" count="1" selected="0">
            <x v="4"/>
          </reference>
        </references>
      </pivotArea>
    </format>
    <format dxfId="733">
      <pivotArea dataOnly="0" labelOnly="1" fieldPosition="0">
        <references count="6">
          <reference field="3" count="1" selected="0">
            <x v="1"/>
          </reference>
          <reference field="11" count="1" selected="0">
            <x v="1"/>
          </reference>
          <reference field="22" count="1" selected="0">
            <x v="14"/>
          </reference>
          <reference field="31" count="1">
            <x v="0"/>
          </reference>
          <reference field="51" count="1" selected="0">
            <x v="27"/>
          </reference>
          <reference field="52" count="1" selected="0">
            <x v="9"/>
          </reference>
        </references>
      </pivotArea>
    </format>
    <format dxfId="732">
      <pivotArea dataOnly="0" labelOnly="1" fieldPosition="0">
        <references count="6">
          <reference field="3" count="1" selected="0">
            <x v="2"/>
          </reference>
          <reference field="11" count="1" selected="0">
            <x v="1"/>
          </reference>
          <reference field="22" count="1" selected="0">
            <x v="14"/>
          </reference>
          <reference field="31" count="1">
            <x v="0"/>
          </reference>
          <reference field="51" count="1" selected="0">
            <x v="27"/>
          </reference>
          <reference field="52" count="1" selected="0">
            <x v="9"/>
          </reference>
        </references>
      </pivotArea>
    </format>
    <format dxfId="731">
      <pivotArea dataOnly="0" labelOnly="1" fieldPosition="0">
        <references count="6">
          <reference field="3" count="1" selected="0">
            <x v="1"/>
          </reference>
          <reference field="11" count="1" selected="0">
            <x v="1"/>
          </reference>
          <reference field="22" count="1" selected="0">
            <x v="1"/>
          </reference>
          <reference field="31" count="1">
            <x v="1"/>
          </reference>
          <reference field="51" count="1" selected="0">
            <x v="28"/>
          </reference>
          <reference field="52" count="1" selected="0">
            <x v="9"/>
          </reference>
        </references>
      </pivotArea>
    </format>
    <format dxfId="730">
      <pivotArea dataOnly="0" labelOnly="1" fieldPosition="0">
        <references count="6">
          <reference field="3" count="1" selected="0">
            <x v="3"/>
          </reference>
          <reference field="11" count="1" selected="0">
            <x v="1"/>
          </reference>
          <reference field="22" count="1" selected="0">
            <x v="7"/>
          </reference>
          <reference field="31" count="1">
            <x v="1"/>
          </reference>
          <reference field="51" count="1" selected="0">
            <x v="28"/>
          </reference>
          <reference field="52" count="1" selected="0">
            <x v="9"/>
          </reference>
        </references>
      </pivotArea>
    </format>
    <format dxfId="729">
      <pivotArea dataOnly="0" labelOnly="1" fieldPosition="0">
        <references count="6">
          <reference field="3" count="1" selected="0">
            <x v="4"/>
          </reference>
          <reference field="11" count="1" selected="0">
            <x v="1"/>
          </reference>
          <reference field="22" count="1" selected="0">
            <x v="7"/>
          </reference>
          <reference field="31" count="1">
            <x v="1"/>
          </reference>
          <reference field="51" count="1" selected="0">
            <x v="28"/>
          </reference>
          <reference field="52" count="1" selected="0">
            <x v="9"/>
          </reference>
        </references>
      </pivotArea>
    </format>
    <format dxfId="728">
      <pivotArea dataOnly="0" labelOnly="1" fieldPosition="0">
        <references count="6">
          <reference field="3" count="1" selected="0">
            <x v="0"/>
          </reference>
          <reference field="11" count="1" selected="0">
            <x v="1"/>
          </reference>
          <reference field="22" count="1" selected="0">
            <x v="14"/>
          </reference>
          <reference field="31" count="1">
            <x v="1"/>
          </reference>
          <reference field="51" count="1" selected="0">
            <x v="29"/>
          </reference>
          <reference field="52" count="1" selected="0">
            <x v="3"/>
          </reference>
        </references>
      </pivotArea>
    </format>
    <format dxfId="727">
      <pivotArea dataOnly="0" labelOnly="1" fieldPosition="0">
        <references count="6">
          <reference field="3" count="1" selected="0">
            <x v="1"/>
          </reference>
          <reference field="11" count="1" selected="0">
            <x v="1"/>
          </reference>
          <reference field="22" count="1" selected="0">
            <x v="14"/>
          </reference>
          <reference field="31" count="1">
            <x v="1"/>
          </reference>
          <reference field="51" count="1" selected="0">
            <x v="29"/>
          </reference>
          <reference field="52" count="1" selected="0">
            <x v="3"/>
          </reference>
        </references>
      </pivotArea>
    </format>
    <format dxfId="726">
      <pivotArea dataOnly="0" labelOnly="1" fieldPosition="0">
        <references count="6">
          <reference field="3" count="1" selected="0">
            <x v="5"/>
          </reference>
          <reference field="11" count="1" selected="0">
            <x v="1"/>
          </reference>
          <reference field="22" count="1" selected="0">
            <x v="14"/>
          </reference>
          <reference field="31" count="1">
            <x v="1"/>
          </reference>
          <reference field="51" count="1" selected="0">
            <x v="29"/>
          </reference>
          <reference field="52" count="1" selected="0">
            <x v="3"/>
          </reference>
        </references>
      </pivotArea>
    </format>
    <format dxfId="725">
      <pivotArea dataOnly="0" labelOnly="1" fieldPosition="0">
        <references count="6">
          <reference field="3" count="1" selected="0">
            <x v="0"/>
          </reference>
          <reference field="11" count="1" selected="0">
            <x v="1"/>
          </reference>
          <reference field="22" count="1" selected="0">
            <x v="3"/>
          </reference>
          <reference field="31" count="1">
            <x v="1"/>
          </reference>
          <reference field="51" count="1" selected="0">
            <x v="30"/>
          </reference>
          <reference field="52" count="1" selected="0">
            <x v="3"/>
          </reference>
        </references>
      </pivotArea>
    </format>
    <format dxfId="724">
      <pivotArea dataOnly="0" labelOnly="1" fieldPosition="0">
        <references count="6">
          <reference field="3" count="1" selected="0">
            <x v="3"/>
          </reference>
          <reference field="11" count="1" selected="0">
            <x v="1"/>
          </reference>
          <reference field="22" count="1" selected="0">
            <x v="10"/>
          </reference>
          <reference field="31" count="1">
            <x v="1"/>
          </reference>
          <reference field="51" count="1" selected="0">
            <x v="30"/>
          </reference>
          <reference field="52" count="1" selected="0">
            <x v="3"/>
          </reference>
        </references>
      </pivotArea>
    </format>
    <format dxfId="723">
      <pivotArea dataOnly="0" labelOnly="1" fieldPosition="0">
        <references count="6">
          <reference field="3" count="1" selected="0">
            <x v="5"/>
          </reference>
          <reference field="11" count="1" selected="0">
            <x v="1"/>
          </reference>
          <reference field="22" count="1" selected="0">
            <x v="3"/>
          </reference>
          <reference field="31" count="1">
            <x v="1"/>
          </reference>
          <reference field="51" count="1" selected="0">
            <x v="30"/>
          </reference>
          <reference field="52" count="1" selected="0">
            <x v="3"/>
          </reference>
        </references>
      </pivotArea>
    </format>
    <format dxfId="722">
      <pivotArea dataOnly="0" labelOnly="1" fieldPosition="0">
        <references count="6">
          <reference field="3" count="1" selected="0">
            <x v="3"/>
          </reference>
          <reference field="11" count="1" selected="0">
            <x v="1"/>
          </reference>
          <reference field="22" count="1" selected="0">
            <x v="10"/>
          </reference>
          <reference field="31" count="1">
            <x v="0"/>
          </reference>
          <reference field="51" count="1" selected="0">
            <x v="31"/>
          </reference>
          <reference field="52" count="1" selected="0">
            <x v="0"/>
          </reference>
        </references>
      </pivotArea>
    </format>
    <format dxfId="721">
      <pivotArea dataOnly="0" labelOnly="1" fieldPosition="0">
        <references count="6">
          <reference field="3" count="1" selected="0">
            <x v="1"/>
          </reference>
          <reference field="11" count="1" selected="0">
            <x v="1"/>
          </reference>
          <reference field="22" count="1" selected="0">
            <x v="11"/>
          </reference>
          <reference field="31" count="1">
            <x v="1"/>
          </reference>
          <reference field="51" count="1" selected="0">
            <x v="32"/>
          </reference>
          <reference field="52" count="1" selected="0">
            <x v="6"/>
          </reference>
        </references>
      </pivotArea>
    </format>
    <format dxfId="720">
      <pivotArea dataOnly="0" labelOnly="1" fieldPosition="0">
        <references count="6">
          <reference field="3" count="1" selected="0">
            <x v="0"/>
          </reference>
          <reference field="11" count="1" selected="0">
            <x v="1"/>
          </reference>
          <reference field="22" count="1" selected="0">
            <x v="6"/>
          </reference>
          <reference field="31" count="1">
            <x v="1"/>
          </reference>
          <reference field="51" count="1" selected="0">
            <x v="33"/>
          </reference>
          <reference field="52" count="1" selected="0">
            <x v="3"/>
          </reference>
        </references>
      </pivotArea>
    </format>
    <format dxfId="719">
      <pivotArea dataOnly="0" labelOnly="1" fieldPosition="0">
        <references count="6">
          <reference field="3" count="1" selected="0">
            <x v="1"/>
          </reference>
          <reference field="11" count="1" selected="0">
            <x v="1"/>
          </reference>
          <reference field="22" count="1" selected="0">
            <x v="6"/>
          </reference>
          <reference field="31" count="1">
            <x v="1"/>
          </reference>
          <reference field="51" count="1" selected="0">
            <x v="33"/>
          </reference>
          <reference field="52" count="1" selected="0">
            <x v="3"/>
          </reference>
        </references>
      </pivotArea>
    </format>
    <format dxfId="718">
      <pivotArea dataOnly="0" labelOnly="1" fieldPosition="0">
        <references count="6">
          <reference field="3" count="1" selected="0">
            <x v="1"/>
          </reference>
          <reference field="11" count="1" selected="0">
            <x v="1"/>
          </reference>
          <reference field="22" count="1" selected="0">
            <x v="6"/>
          </reference>
          <reference field="31" count="1">
            <x v="1"/>
          </reference>
          <reference field="51" count="1" selected="0">
            <x v="34"/>
          </reference>
          <reference field="52" count="1" selected="0">
            <x v="1"/>
          </reference>
        </references>
      </pivotArea>
    </format>
    <format dxfId="717">
      <pivotArea dataOnly="0" labelOnly="1" fieldPosition="0">
        <references count="6">
          <reference field="3" count="1" selected="0">
            <x v="2"/>
          </reference>
          <reference field="11" count="1" selected="0">
            <x v="1"/>
          </reference>
          <reference field="22" count="1" selected="0">
            <x v="6"/>
          </reference>
          <reference field="31" count="1">
            <x v="1"/>
          </reference>
          <reference field="51" count="1" selected="0">
            <x v="34"/>
          </reference>
          <reference field="52" count="1" selected="0">
            <x v="1"/>
          </reference>
        </references>
      </pivotArea>
    </format>
    <format dxfId="716">
      <pivotArea dataOnly="0" labelOnly="1" fieldPosition="0">
        <references count="6">
          <reference field="3" count="1" selected="0">
            <x v="3"/>
          </reference>
          <reference field="11" count="1" selected="0">
            <x v="1"/>
          </reference>
          <reference field="22" count="1" selected="0">
            <x v="6"/>
          </reference>
          <reference field="31" count="1">
            <x v="1"/>
          </reference>
          <reference field="51" count="1" selected="0">
            <x v="34"/>
          </reference>
          <reference field="52" count="1" selected="0">
            <x v="1"/>
          </reference>
        </references>
      </pivotArea>
    </format>
    <format dxfId="715">
      <pivotArea dataOnly="0" labelOnly="1" fieldPosition="0">
        <references count="6">
          <reference field="3" count="1" selected="0">
            <x v="5"/>
          </reference>
          <reference field="11" count="1" selected="0">
            <x v="1"/>
          </reference>
          <reference field="22" count="1" selected="0">
            <x v="6"/>
          </reference>
          <reference field="31" count="1">
            <x v="1"/>
          </reference>
          <reference field="51" count="1" selected="0">
            <x v="34"/>
          </reference>
          <reference field="52" count="1" selected="0">
            <x v="1"/>
          </reference>
        </references>
      </pivotArea>
    </format>
    <format dxfId="714">
      <pivotArea dataOnly="0" labelOnly="1" fieldPosition="0">
        <references count="6">
          <reference field="3" count="1" selected="0">
            <x v="2"/>
          </reference>
          <reference field="11" count="1" selected="0">
            <x v="1"/>
          </reference>
          <reference field="22" count="1" selected="0">
            <x v="1"/>
          </reference>
          <reference field="31" count="1">
            <x v="1"/>
          </reference>
          <reference field="51" count="1" selected="0">
            <x v="35"/>
          </reference>
          <reference field="52" count="1" selected="0">
            <x v="4"/>
          </reference>
        </references>
      </pivotArea>
    </format>
    <format dxfId="713">
      <pivotArea dataOnly="0" labelOnly="1" fieldPosition="0">
        <references count="6">
          <reference field="3" count="1" selected="0">
            <x v="0"/>
          </reference>
          <reference field="11" count="1" selected="0">
            <x v="1"/>
          </reference>
          <reference field="22" count="1" selected="0">
            <x v="2"/>
          </reference>
          <reference field="31" count="1">
            <x v="1"/>
          </reference>
          <reference field="51" count="1" selected="0">
            <x v="36"/>
          </reference>
          <reference field="52" count="1" selected="0">
            <x v="3"/>
          </reference>
        </references>
      </pivotArea>
    </format>
    <format dxfId="712">
      <pivotArea dataOnly="0" labelOnly="1" fieldPosition="0">
        <references count="6">
          <reference field="3" count="1" selected="0">
            <x v="4"/>
          </reference>
          <reference field="11" count="1" selected="0">
            <x v="1"/>
          </reference>
          <reference field="22" count="1" selected="0">
            <x v="2"/>
          </reference>
          <reference field="31" count="1">
            <x v="1"/>
          </reference>
          <reference field="51" count="1" selected="0">
            <x v="36"/>
          </reference>
          <reference field="52" count="1" selected="0">
            <x v="3"/>
          </reference>
        </references>
      </pivotArea>
    </format>
    <format dxfId="711">
      <pivotArea dataOnly="0" labelOnly="1" fieldPosition="0">
        <references count="6">
          <reference field="3" count="1" selected="0">
            <x v="0"/>
          </reference>
          <reference field="11" count="1" selected="0">
            <x v="1"/>
          </reference>
          <reference field="22" count="1" selected="0">
            <x v="0"/>
          </reference>
          <reference field="31" count="1">
            <x v="1"/>
          </reference>
          <reference field="51" count="1" selected="0">
            <x v="37"/>
          </reference>
          <reference field="52" count="1" selected="0">
            <x v="3"/>
          </reference>
        </references>
      </pivotArea>
    </format>
    <format dxfId="710">
      <pivotArea dataOnly="0" labelOnly="1" fieldPosition="0">
        <references count="6">
          <reference field="3" count="1" selected="0">
            <x v="2"/>
          </reference>
          <reference field="11" count="1" selected="0">
            <x v="1"/>
          </reference>
          <reference field="22" count="1" selected="0">
            <x v="0"/>
          </reference>
          <reference field="31" count="1">
            <x v="1"/>
          </reference>
          <reference field="51" count="1" selected="0">
            <x v="37"/>
          </reference>
          <reference field="52" count="1" selected="0">
            <x v="3"/>
          </reference>
        </references>
      </pivotArea>
    </format>
    <format dxfId="709">
      <pivotArea dataOnly="0" labelOnly="1" outline="0" fieldPosition="0">
        <references count="1">
          <reference field="4294967294" count="3">
            <x v="0"/>
            <x v="1"/>
            <x v="2"/>
          </reference>
        </references>
      </pivotArea>
    </format>
    <format dxfId="708">
      <pivotArea field="51" type="button" dataOnly="0" labelOnly="1" outline="0" axis="axisRow" fieldPosition="0"/>
    </format>
    <format dxfId="707">
      <pivotArea field="52" type="button" dataOnly="0" labelOnly="1" outline="0" axis="axisRow" fieldPosition="1"/>
    </format>
    <format dxfId="706">
      <pivotArea field="3" type="button" dataOnly="0" labelOnly="1" outline="0" axis="axisRow" fieldPosition="2"/>
    </format>
    <format dxfId="705">
      <pivotArea field="11" type="button" dataOnly="0" labelOnly="1" outline="0" axis="axisRow" fieldPosition="3"/>
    </format>
    <format dxfId="704">
      <pivotArea field="22" type="button" dataOnly="0" labelOnly="1" outline="0" axis="axisRow" fieldPosition="4"/>
    </format>
    <format dxfId="703">
      <pivotArea field="31" type="button" dataOnly="0" labelOnly="1" outline="0" axis="axisRow" fieldPosition="5"/>
    </format>
    <format dxfId="702">
      <pivotArea dataOnly="0" labelOnly="1" outline="0" fieldPosition="0">
        <references count="1">
          <reference field="4294967294" count="3">
            <x v="0"/>
            <x v="1"/>
            <x v="2"/>
          </reference>
        </references>
      </pivotArea>
    </format>
    <format dxfId="701">
      <pivotArea outline="0" collapsedLevelsAreSubtotals="1" fieldPosition="0"/>
    </format>
    <format dxfId="700">
      <pivotArea dataOnly="0" labelOnly="1" fieldPosition="0">
        <references count="1">
          <reference field="51" count="0"/>
        </references>
      </pivotArea>
    </format>
    <format dxfId="699">
      <pivotArea dataOnly="0" labelOnly="1" fieldPosition="0">
        <references count="2">
          <reference field="51" count="1" selected="0">
            <x v="0"/>
          </reference>
          <reference field="52" count="1">
            <x v="7"/>
          </reference>
        </references>
      </pivotArea>
    </format>
    <format dxfId="698">
      <pivotArea dataOnly="0" labelOnly="1" fieldPosition="0">
        <references count="2">
          <reference field="51" count="1" selected="0">
            <x v="1"/>
          </reference>
          <reference field="52" count="1">
            <x v="4"/>
          </reference>
        </references>
      </pivotArea>
    </format>
    <format dxfId="697">
      <pivotArea dataOnly="0" labelOnly="1" fieldPosition="0">
        <references count="2">
          <reference field="51" count="1" selected="0">
            <x v="2"/>
          </reference>
          <reference field="52" count="1">
            <x v="0"/>
          </reference>
        </references>
      </pivotArea>
    </format>
    <format dxfId="696">
      <pivotArea dataOnly="0" labelOnly="1" fieldPosition="0">
        <references count="2">
          <reference field="51" count="1" selected="0">
            <x v="3"/>
          </reference>
          <reference field="52" count="1">
            <x v="8"/>
          </reference>
        </references>
      </pivotArea>
    </format>
    <format dxfId="695">
      <pivotArea dataOnly="0" labelOnly="1" fieldPosition="0">
        <references count="2">
          <reference field="51" count="1" selected="0">
            <x v="4"/>
          </reference>
          <reference field="52" count="1">
            <x v="2"/>
          </reference>
        </references>
      </pivotArea>
    </format>
    <format dxfId="694">
      <pivotArea dataOnly="0" labelOnly="1" fieldPosition="0">
        <references count="2">
          <reference field="51" count="1" selected="0">
            <x v="5"/>
          </reference>
          <reference field="52" count="1">
            <x v="0"/>
          </reference>
        </references>
      </pivotArea>
    </format>
    <format dxfId="693">
      <pivotArea dataOnly="0" labelOnly="1" fieldPosition="0">
        <references count="2">
          <reference field="51" count="1" selected="0">
            <x v="6"/>
          </reference>
          <reference field="52" count="1">
            <x v="2"/>
          </reference>
        </references>
      </pivotArea>
    </format>
    <format dxfId="692">
      <pivotArea dataOnly="0" labelOnly="1" fieldPosition="0">
        <references count="2">
          <reference field="51" count="1" selected="0">
            <x v="8"/>
          </reference>
          <reference field="52" count="1">
            <x v="8"/>
          </reference>
        </references>
      </pivotArea>
    </format>
    <format dxfId="691">
      <pivotArea dataOnly="0" labelOnly="1" fieldPosition="0">
        <references count="2">
          <reference field="51" count="1" selected="0">
            <x v="9"/>
          </reference>
          <reference field="52" count="1">
            <x v="3"/>
          </reference>
        </references>
      </pivotArea>
    </format>
    <format dxfId="690">
      <pivotArea dataOnly="0" labelOnly="1" fieldPosition="0">
        <references count="2">
          <reference field="51" count="1" selected="0">
            <x v="10"/>
          </reference>
          <reference field="52" count="1">
            <x v="2"/>
          </reference>
        </references>
      </pivotArea>
    </format>
    <format dxfId="689">
      <pivotArea dataOnly="0" labelOnly="1" fieldPosition="0">
        <references count="2">
          <reference field="51" count="1" selected="0">
            <x v="11"/>
          </reference>
          <reference field="52" count="1">
            <x v="9"/>
          </reference>
        </references>
      </pivotArea>
    </format>
    <format dxfId="688">
      <pivotArea dataOnly="0" labelOnly="1" fieldPosition="0">
        <references count="2">
          <reference field="51" count="1" selected="0">
            <x v="12"/>
          </reference>
          <reference field="52" count="1">
            <x v="5"/>
          </reference>
        </references>
      </pivotArea>
    </format>
    <format dxfId="687">
      <pivotArea dataOnly="0" labelOnly="1" fieldPosition="0">
        <references count="2">
          <reference field="51" count="1" selected="0">
            <x v="13"/>
          </reference>
          <reference field="52" count="1">
            <x v="4"/>
          </reference>
        </references>
      </pivotArea>
    </format>
    <format dxfId="686">
      <pivotArea dataOnly="0" labelOnly="1" fieldPosition="0">
        <references count="2">
          <reference field="51" count="1" selected="0">
            <x v="14"/>
          </reference>
          <reference field="52" count="1">
            <x v="5"/>
          </reference>
        </references>
      </pivotArea>
    </format>
    <format dxfId="685">
      <pivotArea dataOnly="0" labelOnly="1" fieldPosition="0">
        <references count="2">
          <reference field="51" count="1" selected="0">
            <x v="15"/>
          </reference>
          <reference field="52" count="1">
            <x v="3"/>
          </reference>
        </references>
      </pivotArea>
    </format>
    <format dxfId="684">
      <pivotArea dataOnly="0" labelOnly="1" fieldPosition="0">
        <references count="2">
          <reference field="51" count="1" selected="0">
            <x v="16"/>
          </reference>
          <reference field="52" count="1">
            <x v="1"/>
          </reference>
        </references>
      </pivotArea>
    </format>
    <format dxfId="683">
      <pivotArea dataOnly="0" labelOnly="1" fieldPosition="0">
        <references count="2">
          <reference field="51" count="1" selected="0">
            <x v="17"/>
          </reference>
          <reference field="52" count="1">
            <x v="8"/>
          </reference>
        </references>
      </pivotArea>
    </format>
    <format dxfId="682">
      <pivotArea dataOnly="0" labelOnly="1" fieldPosition="0">
        <references count="2">
          <reference field="51" count="1" selected="0">
            <x v="18"/>
          </reference>
          <reference field="52" count="1">
            <x v="9"/>
          </reference>
        </references>
      </pivotArea>
    </format>
    <format dxfId="681">
      <pivotArea dataOnly="0" labelOnly="1" fieldPosition="0">
        <references count="2">
          <reference field="51" count="1" selected="0">
            <x v="19"/>
          </reference>
          <reference field="52" count="1">
            <x v="8"/>
          </reference>
        </references>
      </pivotArea>
    </format>
    <format dxfId="680">
      <pivotArea dataOnly="0" labelOnly="1" fieldPosition="0">
        <references count="2">
          <reference field="51" count="1" selected="0">
            <x v="20"/>
          </reference>
          <reference field="52" count="1">
            <x v="3"/>
          </reference>
        </references>
      </pivotArea>
    </format>
    <format dxfId="679">
      <pivotArea dataOnly="0" labelOnly="1" fieldPosition="0">
        <references count="2">
          <reference field="51" count="1" selected="0">
            <x v="21"/>
          </reference>
          <reference field="52" count="1">
            <x v="4"/>
          </reference>
        </references>
      </pivotArea>
    </format>
    <format dxfId="678">
      <pivotArea dataOnly="0" labelOnly="1" fieldPosition="0">
        <references count="2">
          <reference field="51" count="1" selected="0">
            <x v="22"/>
          </reference>
          <reference field="52" count="1">
            <x v="8"/>
          </reference>
        </references>
      </pivotArea>
    </format>
    <format dxfId="677">
      <pivotArea dataOnly="0" labelOnly="1" fieldPosition="0">
        <references count="2">
          <reference field="51" count="1" selected="0">
            <x v="23"/>
          </reference>
          <reference field="52" count="1">
            <x v="7"/>
          </reference>
        </references>
      </pivotArea>
    </format>
    <format dxfId="676">
      <pivotArea dataOnly="0" labelOnly="1" fieldPosition="0">
        <references count="2">
          <reference field="51" count="1" selected="0">
            <x v="24"/>
          </reference>
          <reference field="52" count="1">
            <x v="2"/>
          </reference>
        </references>
      </pivotArea>
    </format>
    <format dxfId="675">
      <pivotArea dataOnly="0" labelOnly="1" fieldPosition="0">
        <references count="2">
          <reference field="51" count="1" selected="0">
            <x v="25"/>
          </reference>
          <reference field="52" count="1">
            <x v="4"/>
          </reference>
        </references>
      </pivotArea>
    </format>
    <format dxfId="674">
      <pivotArea dataOnly="0" labelOnly="1" fieldPosition="0">
        <references count="2">
          <reference field="51" count="1" selected="0">
            <x v="27"/>
          </reference>
          <reference field="52" count="1">
            <x v="9"/>
          </reference>
        </references>
      </pivotArea>
    </format>
    <format dxfId="673">
      <pivotArea dataOnly="0" labelOnly="1" fieldPosition="0">
        <references count="2">
          <reference field="51" count="1" selected="0">
            <x v="29"/>
          </reference>
          <reference field="52" count="1">
            <x v="3"/>
          </reference>
        </references>
      </pivotArea>
    </format>
    <format dxfId="672">
      <pivotArea dataOnly="0" labelOnly="1" fieldPosition="0">
        <references count="2">
          <reference field="51" count="1" selected="0">
            <x v="31"/>
          </reference>
          <reference field="52" count="1">
            <x v="0"/>
          </reference>
        </references>
      </pivotArea>
    </format>
    <format dxfId="671">
      <pivotArea dataOnly="0" labelOnly="1" fieldPosition="0">
        <references count="2">
          <reference field="51" count="1" selected="0">
            <x v="32"/>
          </reference>
          <reference field="52" count="1">
            <x v="6"/>
          </reference>
        </references>
      </pivotArea>
    </format>
    <format dxfId="670">
      <pivotArea dataOnly="0" labelOnly="1" fieldPosition="0">
        <references count="2">
          <reference field="51" count="1" selected="0">
            <x v="33"/>
          </reference>
          <reference field="52" count="1">
            <x v="3"/>
          </reference>
        </references>
      </pivotArea>
    </format>
    <format dxfId="669">
      <pivotArea dataOnly="0" labelOnly="1" fieldPosition="0">
        <references count="2">
          <reference field="51" count="1" selected="0">
            <x v="34"/>
          </reference>
          <reference field="52" count="1">
            <x v="1"/>
          </reference>
        </references>
      </pivotArea>
    </format>
    <format dxfId="668">
      <pivotArea dataOnly="0" labelOnly="1" fieldPosition="0">
        <references count="2">
          <reference field="51" count="1" selected="0">
            <x v="35"/>
          </reference>
          <reference field="52" count="1">
            <x v="4"/>
          </reference>
        </references>
      </pivotArea>
    </format>
    <format dxfId="667">
      <pivotArea dataOnly="0" labelOnly="1" fieldPosition="0">
        <references count="2">
          <reference field="51" count="1" selected="0">
            <x v="36"/>
          </reference>
          <reference field="52" count="1">
            <x v="3"/>
          </reference>
        </references>
      </pivotArea>
    </format>
    <format dxfId="666">
      <pivotArea dataOnly="0" labelOnly="1" fieldPosition="0">
        <references count="3">
          <reference field="3" count="1">
            <x v="4"/>
          </reference>
          <reference field="51" count="1" selected="0">
            <x v="0"/>
          </reference>
          <reference field="52" count="1" selected="0">
            <x v="7"/>
          </reference>
        </references>
      </pivotArea>
    </format>
    <format dxfId="665">
      <pivotArea dataOnly="0" labelOnly="1" fieldPosition="0">
        <references count="3">
          <reference field="3" count="2">
            <x v="3"/>
            <x v="5"/>
          </reference>
          <reference field="51" count="1" selected="0">
            <x v="1"/>
          </reference>
          <reference field="52" count="1" selected="0">
            <x v="4"/>
          </reference>
        </references>
      </pivotArea>
    </format>
    <format dxfId="664">
      <pivotArea dataOnly="0" labelOnly="1" fieldPosition="0">
        <references count="3">
          <reference field="3" count="3">
            <x v="1"/>
            <x v="2"/>
            <x v="4"/>
          </reference>
          <reference field="51" count="1" selected="0">
            <x v="2"/>
          </reference>
          <reference field="52" count="1" selected="0">
            <x v="0"/>
          </reference>
        </references>
      </pivotArea>
    </format>
    <format dxfId="663">
      <pivotArea dataOnly="0" labelOnly="1" fieldPosition="0">
        <references count="3">
          <reference field="3" count="2">
            <x v="0"/>
            <x v="1"/>
          </reference>
          <reference field="51" count="1" selected="0">
            <x v="3"/>
          </reference>
          <reference field="52" count="1" selected="0">
            <x v="8"/>
          </reference>
        </references>
      </pivotArea>
    </format>
    <format dxfId="662">
      <pivotArea dataOnly="0" labelOnly="1" fieldPosition="0">
        <references count="3">
          <reference field="3" count="1">
            <x v="3"/>
          </reference>
          <reference field="51" count="1" selected="0">
            <x v="4"/>
          </reference>
          <reference field="52" count="1" selected="0">
            <x v="2"/>
          </reference>
        </references>
      </pivotArea>
    </format>
    <format dxfId="661">
      <pivotArea dataOnly="0" labelOnly="1" fieldPosition="0">
        <references count="3">
          <reference field="3" count="3">
            <x v="0"/>
            <x v="1"/>
            <x v="2"/>
          </reference>
          <reference field="51" count="1" selected="0">
            <x v="5"/>
          </reference>
          <reference field="52" count="1" selected="0">
            <x v="0"/>
          </reference>
        </references>
      </pivotArea>
    </format>
    <format dxfId="660">
      <pivotArea dataOnly="0" labelOnly="1" fieldPosition="0">
        <references count="3">
          <reference field="3" count="3">
            <x v="1"/>
            <x v="3"/>
            <x v="5"/>
          </reference>
          <reference field="51" count="1" selected="0">
            <x v="6"/>
          </reference>
          <reference field="52" count="1" selected="0">
            <x v="2"/>
          </reference>
        </references>
      </pivotArea>
    </format>
    <format dxfId="659">
      <pivotArea dataOnly="0" labelOnly="1" fieldPosition="0">
        <references count="3">
          <reference field="3" count="3">
            <x v="1"/>
            <x v="2"/>
            <x v="3"/>
          </reference>
          <reference field="51" count="1" selected="0">
            <x v="7"/>
          </reference>
          <reference field="52" count="1" selected="0">
            <x v="2"/>
          </reference>
        </references>
      </pivotArea>
    </format>
    <format dxfId="658">
      <pivotArea dataOnly="0" labelOnly="1" fieldPosition="0">
        <references count="3">
          <reference field="3" count="1">
            <x v="0"/>
          </reference>
          <reference field="51" count="1" selected="0">
            <x v="8"/>
          </reference>
          <reference field="52" count="1" selected="0">
            <x v="8"/>
          </reference>
        </references>
      </pivotArea>
    </format>
    <format dxfId="657">
      <pivotArea dataOnly="0" labelOnly="1" fieldPosition="0">
        <references count="3">
          <reference field="3" count="1">
            <x v="4"/>
          </reference>
          <reference field="51" count="1" selected="0">
            <x v="9"/>
          </reference>
          <reference field="52" count="1" selected="0">
            <x v="3"/>
          </reference>
        </references>
      </pivotArea>
    </format>
    <format dxfId="656">
      <pivotArea dataOnly="0" labelOnly="1" fieldPosition="0">
        <references count="3">
          <reference field="3" count="2">
            <x v="1"/>
            <x v="2"/>
          </reference>
          <reference field="51" count="1" selected="0">
            <x v="10"/>
          </reference>
          <reference field="52" count="1" selected="0">
            <x v="2"/>
          </reference>
        </references>
      </pivotArea>
    </format>
    <format dxfId="655">
      <pivotArea dataOnly="0" labelOnly="1" fieldPosition="0">
        <references count="3">
          <reference field="3" count="1">
            <x v="4"/>
          </reference>
          <reference field="51" count="1" selected="0">
            <x v="11"/>
          </reference>
          <reference field="52" count="1" selected="0">
            <x v="9"/>
          </reference>
        </references>
      </pivotArea>
    </format>
    <format dxfId="654">
      <pivotArea dataOnly="0" labelOnly="1" fieldPosition="0">
        <references count="3">
          <reference field="3" count="2">
            <x v="1"/>
            <x v="2"/>
          </reference>
          <reference field="51" count="1" selected="0">
            <x v="12"/>
          </reference>
          <reference field="52" count="1" selected="0">
            <x v="5"/>
          </reference>
        </references>
      </pivotArea>
    </format>
    <format dxfId="653">
      <pivotArea dataOnly="0" labelOnly="1" fieldPosition="0">
        <references count="3">
          <reference field="3" count="3">
            <x v="1"/>
            <x v="3"/>
            <x v="5"/>
          </reference>
          <reference field="51" count="1" selected="0">
            <x v="13"/>
          </reference>
          <reference field="52" count="1" selected="0">
            <x v="4"/>
          </reference>
        </references>
      </pivotArea>
    </format>
    <format dxfId="652">
      <pivotArea dataOnly="0" labelOnly="1" fieldPosition="0">
        <references count="3">
          <reference field="3" count="2">
            <x v="1"/>
            <x v="2"/>
          </reference>
          <reference field="51" count="1" selected="0">
            <x v="14"/>
          </reference>
          <reference field="52" count="1" selected="0">
            <x v="5"/>
          </reference>
        </references>
      </pivotArea>
    </format>
    <format dxfId="651">
      <pivotArea dataOnly="0" labelOnly="1" fieldPosition="0">
        <references count="3">
          <reference field="3" count="4">
            <x v="0"/>
            <x v="1"/>
            <x v="2"/>
            <x v="5"/>
          </reference>
          <reference field="51" count="1" selected="0">
            <x v="15"/>
          </reference>
          <reference field="52" count="1" selected="0">
            <x v="3"/>
          </reference>
        </references>
      </pivotArea>
    </format>
    <format dxfId="650">
      <pivotArea dataOnly="0" labelOnly="1" fieldPosition="0">
        <references count="3">
          <reference field="3" count="1">
            <x v="1"/>
          </reference>
          <reference field="51" count="1" selected="0">
            <x v="16"/>
          </reference>
          <reference field="52" count="1" selected="0">
            <x v="1"/>
          </reference>
        </references>
      </pivotArea>
    </format>
    <format dxfId="649">
      <pivotArea dataOnly="0" labelOnly="1" fieldPosition="0">
        <references count="3">
          <reference field="3" count="1">
            <x v="0"/>
          </reference>
          <reference field="51" count="1" selected="0">
            <x v="17"/>
          </reference>
          <reference field="52" count="1" selected="0">
            <x v="8"/>
          </reference>
        </references>
      </pivotArea>
    </format>
    <format dxfId="648">
      <pivotArea dataOnly="0" labelOnly="1" fieldPosition="0">
        <references count="3">
          <reference field="3" count="1">
            <x v="4"/>
          </reference>
          <reference field="51" count="1" selected="0">
            <x v="18"/>
          </reference>
          <reference field="52" count="1" selected="0">
            <x v="9"/>
          </reference>
        </references>
      </pivotArea>
    </format>
    <format dxfId="647">
      <pivotArea dataOnly="0" labelOnly="1" fieldPosition="0">
        <references count="3">
          <reference field="3" count="2">
            <x v="0"/>
            <x v="3"/>
          </reference>
          <reference field="51" count="1" selected="0">
            <x v="19"/>
          </reference>
          <reference field="52" count="1" selected="0">
            <x v="8"/>
          </reference>
        </references>
      </pivotArea>
    </format>
    <format dxfId="646">
      <pivotArea dataOnly="0" labelOnly="1" fieldPosition="0">
        <references count="3">
          <reference field="3" count="4">
            <x v="0"/>
            <x v="1"/>
            <x v="3"/>
            <x v="5"/>
          </reference>
          <reference field="51" count="1" selected="0">
            <x v="20"/>
          </reference>
          <reference field="52" count="1" selected="0">
            <x v="3"/>
          </reference>
        </references>
      </pivotArea>
    </format>
    <format dxfId="645">
      <pivotArea dataOnly="0" labelOnly="1" fieldPosition="0">
        <references count="3">
          <reference field="3" count="3">
            <x v="2"/>
            <x v="3"/>
            <x v="5"/>
          </reference>
          <reference field="51" count="1" selected="0">
            <x v="21"/>
          </reference>
          <reference field="52" count="1" selected="0">
            <x v="4"/>
          </reference>
        </references>
      </pivotArea>
    </format>
    <format dxfId="644">
      <pivotArea dataOnly="0" labelOnly="1" fieldPosition="0">
        <references count="3">
          <reference field="3" count="1">
            <x v="0"/>
          </reference>
          <reference field="51" count="1" selected="0">
            <x v="22"/>
          </reference>
          <reference field="52" count="1" selected="0">
            <x v="8"/>
          </reference>
        </references>
      </pivotArea>
    </format>
    <format dxfId="643">
      <pivotArea dataOnly="0" labelOnly="1" fieldPosition="0">
        <references count="3">
          <reference field="3" count="1">
            <x v="1"/>
          </reference>
          <reference field="51" count="1" selected="0">
            <x v="23"/>
          </reference>
          <reference field="52" count="1" selected="0">
            <x v="7"/>
          </reference>
        </references>
      </pivotArea>
    </format>
    <format dxfId="642">
      <pivotArea dataOnly="0" labelOnly="1" fieldPosition="0">
        <references count="3">
          <reference field="3" count="1">
            <x v="5"/>
          </reference>
          <reference field="51" count="1" selected="0">
            <x v="24"/>
          </reference>
          <reference field="52" count="1" selected="0">
            <x v="2"/>
          </reference>
        </references>
      </pivotArea>
    </format>
    <format dxfId="641">
      <pivotArea dataOnly="0" labelOnly="1" fieldPosition="0">
        <references count="3">
          <reference field="3" count="2">
            <x v="3"/>
            <x v="5"/>
          </reference>
          <reference field="51" count="1" selected="0">
            <x v="25"/>
          </reference>
          <reference field="52" count="1" selected="0">
            <x v="4"/>
          </reference>
        </references>
      </pivotArea>
    </format>
    <format dxfId="640">
      <pivotArea dataOnly="0" labelOnly="1" fieldPosition="0">
        <references count="3">
          <reference field="3" count="2">
            <x v="1"/>
            <x v="5"/>
          </reference>
          <reference field="51" count="1" selected="0">
            <x v="26"/>
          </reference>
          <reference field="52" count="1" selected="0">
            <x v="4"/>
          </reference>
        </references>
      </pivotArea>
    </format>
    <format dxfId="639">
      <pivotArea dataOnly="0" labelOnly="1" fieldPosition="0">
        <references count="3">
          <reference field="3" count="2">
            <x v="1"/>
            <x v="2"/>
          </reference>
          <reference field="51" count="1" selected="0">
            <x v="27"/>
          </reference>
          <reference field="52" count="1" selected="0">
            <x v="9"/>
          </reference>
        </references>
      </pivotArea>
    </format>
    <format dxfId="638">
      <pivotArea dataOnly="0" labelOnly="1" fieldPosition="0">
        <references count="3">
          <reference field="3" count="3">
            <x v="1"/>
            <x v="3"/>
            <x v="4"/>
          </reference>
          <reference field="51" count="1" selected="0">
            <x v="28"/>
          </reference>
          <reference field="52" count="1" selected="0">
            <x v="9"/>
          </reference>
        </references>
      </pivotArea>
    </format>
    <format dxfId="637">
      <pivotArea dataOnly="0" labelOnly="1" fieldPosition="0">
        <references count="3">
          <reference field="3" count="3">
            <x v="0"/>
            <x v="1"/>
            <x v="5"/>
          </reference>
          <reference field="51" count="1" selected="0">
            <x v="29"/>
          </reference>
          <reference field="52" count="1" selected="0">
            <x v="3"/>
          </reference>
        </references>
      </pivotArea>
    </format>
    <format dxfId="636">
      <pivotArea dataOnly="0" labelOnly="1" fieldPosition="0">
        <references count="3">
          <reference field="3" count="3">
            <x v="0"/>
            <x v="3"/>
            <x v="5"/>
          </reference>
          <reference field="51" count="1" selected="0">
            <x v="30"/>
          </reference>
          <reference field="52" count="1" selected="0">
            <x v="3"/>
          </reference>
        </references>
      </pivotArea>
    </format>
    <format dxfId="635">
      <pivotArea dataOnly="0" labelOnly="1" fieldPosition="0">
        <references count="3">
          <reference field="3" count="1">
            <x v="3"/>
          </reference>
          <reference field="51" count="1" selected="0">
            <x v="31"/>
          </reference>
          <reference field="52" count="1" selected="0">
            <x v="0"/>
          </reference>
        </references>
      </pivotArea>
    </format>
    <format dxfId="634">
      <pivotArea dataOnly="0" labelOnly="1" fieldPosition="0">
        <references count="3">
          <reference field="3" count="1">
            <x v="1"/>
          </reference>
          <reference field="51" count="1" selected="0">
            <x v="32"/>
          </reference>
          <reference field="52" count="1" selected="0">
            <x v="6"/>
          </reference>
        </references>
      </pivotArea>
    </format>
    <format dxfId="633">
      <pivotArea dataOnly="0" labelOnly="1" fieldPosition="0">
        <references count="3">
          <reference field="3" count="2">
            <x v="0"/>
            <x v="1"/>
          </reference>
          <reference field="51" count="1" selected="0">
            <x v="33"/>
          </reference>
          <reference field="52" count="1" selected="0">
            <x v="3"/>
          </reference>
        </references>
      </pivotArea>
    </format>
    <format dxfId="632">
      <pivotArea dataOnly="0" labelOnly="1" fieldPosition="0">
        <references count="3">
          <reference field="3" count="3">
            <x v="2"/>
            <x v="3"/>
            <x v="5"/>
          </reference>
          <reference field="51" count="1" selected="0">
            <x v="34"/>
          </reference>
          <reference field="52" count="1" selected="0">
            <x v="1"/>
          </reference>
        </references>
      </pivotArea>
    </format>
    <format dxfId="631">
      <pivotArea dataOnly="0" labelOnly="1" fieldPosition="0">
        <references count="3">
          <reference field="3" count="1">
            <x v="2"/>
          </reference>
          <reference field="51" count="1" selected="0">
            <x v="35"/>
          </reference>
          <reference field="52" count="1" selected="0">
            <x v="4"/>
          </reference>
        </references>
      </pivotArea>
    </format>
    <format dxfId="630">
      <pivotArea dataOnly="0" labelOnly="1" fieldPosition="0">
        <references count="3">
          <reference field="3" count="2">
            <x v="0"/>
            <x v="4"/>
          </reference>
          <reference field="51" count="1" selected="0">
            <x v="36"/>
          </reference>
          <reference field="52" count="1" selected="0">
            <x v="3"/>
          </reference>
        </references>
      </pivotArea>
    </format>
    <format dxfId="629">
      <pivotArea dataOnly="0" labelOnly="1" fieldPosition="0">
        <references count="3">
          <reference field="3" count="2">
            <x v="0"/>
            <x v="2"/>
          </reference>
          <reference field="51" count="1" selected="0">
            <x v="37"/>
          </reference>
          <reference field="52" count="1" selected="0">
            <x v="3"/>
          </reference>
        </references>
      </pivotArea>
    </format>
    <format dxfId="628">
      <pivotArea dataOnly="0" labelOnly="1" fieldPosition="0">
        <references count="4">
          <reference field="3" count="1" selected="0">
            <x v="4"/>
          </reference>
          <reference field="11" count="1">
            <x v="1"/>
          </reference>
          <reference field="51" count="1" selected="0">
            <x v="0"/>
          </reference>
          <reference field="52" count="1" selected="0">
            <x v="7"/>
          </reference>
        </references>
      </pivotArea>
    </format>
    <format dxfId="627">
      <pivotArea dataOnly="0" labelOnly="1" fieldPosition="0">
        <references count="5">
          <reference field="3" count="1" selected="0">
            <x v="4"/>
          </reference>
          <reference field="11" count="1" selected="0">
            <x v="1"/>
          </reference>
          <reference field="22" count="1">
            <x v="2"/>
          </reference>
          <reference field="51" count="1" selected="0">
            <x v="0"/>
          </reference>
          <reference field="52" count="1" selected="0">
            <x v="7"/>
          </reference>
        </references>
      </pivotArea>
    </format>
    <format dxfId="626">
      <pivotArea dataOnly="0" labelOnly="1" fieldPosition="0">
        <references count="5">
          <reference field="3" count="1" selected="0">
            <x v="3"/>
          </reference>
          <reference field="11" count="1" selected="0">
            <x v="1"/>
          </reference>
          <reference field="22" count="1">
            <x v="0"/>
          </reference>
          <reference field="51" count="1" selected="0">
            <x v="1"/>
          </reference>
          <reference field="52" count="1" selected="0">
            <x v="4"/>
          </reference>
        </references>
      </pivotArea>
    </format>
    <format dxfId="625">
      <pivotArea dataOnly="0" labelOnly="1" fieldPosition="0">
        <references count="5">
          <reference field="3" count="1" selected="0">
            <x v="1"/>
          </reference>
          <reference field="11" count="1" selected="0">
            <x v="1"/>
          </reference>
          <reference field="22" count="1">
            <x v="6"/>
          </reference>
          <reference field="51" count="1" selected="0">
            <x v="2"/>
          </reference>
          <reference field="52" count="1" selected="0">
            <x v="0"/>
          </reference>
        </references>
      </pivotArea>
    </format>
    <format dxfId="624">
      <pivotArea dataOnly="0" labelOnly="1" fieldPosition="0">
        <references count="5">
          <reference field="3" count="1" selected="0">
            <x v="4"/>
          </reference>
          <reference field="11" count="1" selected="0">
            <x v="1"/>
          </reference>
          <reference field="22" count="1">
            <x v="14"/>
          </reference>
          <reference field="51" count="1" selected="0">
            <x v="2"/>
          </reference>
          <reference field="52" count="1" selected="0">
            <x v="0"/>
          </reference>
        </references>
      </pivotArea>
    </format>
    <format dxfId="623">
      <pivotArea dataOnly="0" labelOnly="1" fieldPosition="0">
        <references count="5">
          <reference field="3" count="1" selected="0">
            <x v="0"/>
          </reference>
          <reference field="11" count="1" selected="0">
            <x v="1"/>
          </reference>
          <reference field="22" count="1">
            <x v="12"/>
          </reference>
          <reference field="51" count="1" selected="0">
            <x v="3"/>
          </reference>
          <reference field="52" count="1" selected="0">
            <x v="8"/>
          </reference>
        </references>
      </pivotArea>
    </format>
    <format dxfId="622">
      <pivotArea dataOnly="0" labelOnly="1" fieldPosition="0">
        <references count="5">
          <reference field="3" count="1" selected="0">
            <x v="3"/>
          </reference>
          <reference field="11" count="1" selected="0">
            <x v="1"/>
          </reference>
          <reference field="22" count="1">
            <x v="2"/>
          </reference>
          <reference field="51" count="1" selected="0">
            <x v="4"/>
          </reference>
          <reference field="52" count="1" selected="0">
            <x v="2"/>
          </reference>
        </references>
      </pivotArea>
    </format>
    <format dxfId="621">
      <pivotArea dataOnly="0" labelOnly="1" fieldPosition="0">
        <references count="5">
          <reference field="3" count="1" selected="0">
            <x v="0"/>
          </reference>
          <reference field="11" count="1" selected="0">
            <x v="1"/>
          </reference>
          <reference field="22" count="1">
            <x v="4"/>
          </reference>
          <reference field="51" count="1" selected="0">
            <x v="5"/>
          </reference>
          <reference field="52" count="1" selected="0">
            <x v="0"/>
          </reference>
        </references>
      </pivotArea>
    </format>
    <format dxfId="620">
      <pivotArea dataOnly="0" labelOnly="1" fieldPosition="0">
        <references count="5">
          <reference field="3" count="1" selected="0">
            <x v="1"/>
          </reference>
          <reference field="11" count="1" selected="0">
            <x v="1"/>
          </reference>
          <reference field="22" count="1">
            <x v="6"/>
          </reference>
          <reference field="51" count="1" selected="0">
            <x v="6"/>
          </reference>
          <reference field="52" count="1" selected="0">
            <x v="2"/>
          </reference>
        </references>
      </pivotArea>
    </format>
    <format dxfId="619">
      <pivotArea dataOnly="0" labelOnly="1" fieldPosition="0">
        <references count="5">
          <reference field="3" count="1" selected="0">
            <x v="3"/>
          </reference>
          <reference field="11" count="1" selected="0">
            <x v="1"/>
          </reference>
          <reference field="22" count="1">
            <x v="7"/>
          </reference>
          <reference field="51" count="1" selected="0">
            <x v="6"/>
          </reference>
          <reference field="52" count="1" selected="0">
            <x v="2"/>
          </reference>
        </references>
      </pivotArea>
    </format>
    <format dxfId="618">
      <pivotArea dataOnly="0" labelOnly="1" fieldPosition="0">
        <references count="5">
          <reference field="3" count="1" selected="0">
            <x v="5"/>
          </reference>
          <reference field="11" count="1" selected="0">
            <x v="1"/>
          </reference>
          <reference field="22" count="1">
            <x v="6"/>
          </reference>
          <reference field="51" count="1" selected="0">
            <x v="6"/>
          </reference>
          <reference field="52" count="1" selected="0">
            <x v="2"/>
          </reference>
        </references>
      </pivotArea>
    </format>
    <format dxfId="617">
      <pivotArea dataOnly="0" labelOnly="1" fieldPosition="0">
        <references count="5">
          <reference field="3" count="1" selected="0">
            <x v="1"/>
          </reference>
          <reference field="11" count="1" selected="0">
            <x v="1"/>
          </reference>
          <reference field="22" count="1">
            <x v="8"/>
          </reference>
          <reference field="51" count="1" selected="0">
            <x v="7"/>
          </reference>
          <reference field="52" count="1" selected="0">
            <x v="2"/>
          </reference>
        </references>
      </pivotArea>
    </format>
    <format dxfId="616">
      <pivotArea dataOnly="0" labelOnly="1" fieldPosition="0">
        <references count="5">
          <reference field="3" count="1" selected="0">
            <x v="3"/>
          </reference>
          <reference field="11" count="1" selected="0">
            <x v="1"/>
          </reference>
          <reference field="22" count="1">
            <x v="7"/>
          </reference>
          <reference field="51" count="1" selected="0">
            <x v="7"/>
          </reference>
          <reference field="52" count="1" selected="0">
            <x v="2"/>
          </reference>
        </references>
      </pivotArea>
    </format>
    <format dxfId="615">
      <pivotArea dataOnly="0" labelOnly="1" fieldPosition="0">
        <references count="5">
          <reference field="3" count="1" selected="0">
            <x v="4"/>
          </reference>
          <reference field="11" count="1" selected="0">
            <x v="1"/>
          </reference>
          <reference field="22" count="1">
            <x v="11"/>
          </reference>
          <reference field="51" count="1" selected="0">
            <x v="9"/>
          </reference>
          <reference field="52" count="1" selected="0">
            <x v="3"/>
          </reference>
        </references>
      </pivotArea>
    </format>
    <format dxfId="614">
      <pivotArea dataOnly="0" labelOnly="1" fieldPosition="0">
        <references count="5">
          <reference field="3" count="1" selected="0">
            <x v="1"/>
          </reference>
          <reference field="11" count="1" selected="0">
            <x v="1"/>
          </reference>
          <reference field="22" count="1">
            <x v="10"/>
          </reference>
          <reference field="51" count="1" selected="0">
            <x v="10"/>
          </reference>
          <reference field="52" count="1" selected="0">
            <x v="2"/>
          </reference>
        </references>
      </pivotArea>
    </format>
    <format dxfId="613">
      <pivotArea dataOnly="0" labelOnly="1" fieldPosition="0">
        <references count="5">
          <reference field="3" count="1" selected="0">
            <x v="4"/>
          </reference>
          <reference field="11" count="1" selected="0">
            <x v="1"/>
          </reference>
          <reference field="22" count="1">
            <x v="14"/>
          </reference>
          <reference field="51" count="1" selected="0">
            <x v="11"/>
          </reference>
          <reference field="52" count="1" selected="0">
            <x v="9"/>
          </reference>
        </references>
      </pivotArea>
    </format>
    <format dxfId="612">
      <pivotArea dataOnly="0" labelOnly="1" fieldPosition="0">
        <references count="5">
          <reference field="3" count="1" selected="0">
            <x v="1"/>
          </reference>
          <reference field="11" count="1" selected="0">
            <x v="1"/>
          </reference>
          <reference field="22" count="1">
            <x v="15"/>
          </reference>
          <reference field="51" count="1" selected="0">
            <x v="12"/>
          </reference>
          <reference field="52" count="1" selected="0">
            <x v="5"/>
          </reference>
        </references>
      </pivotArea>
    </format>
    <format dxfId="611">
      <pivotArea dataOnly="0" labelOnly="1" fieldPosition="0">
        <references count="5">
          <reference field="3" count="1" selected="0">
            <x v="1"/>
          </reference>
          <reference field="11" count="1" selected="0">
            <x v="1"/>
          </reference>
          <reference field="22" count="1">
            <x v="3"/>
          </reference>
          <reference field="51" count="1" selected="0">
            <x v="13"/>
          </reference>
          <reference field="52" count="1" selected="0">
            <x v="4"/>
          </reference>
        </references>
      </pivotArea>
    </format>
    <format dxfId="610">
      <pivotArea dataOnly="0" labelOnly="1" fieldPosition="0">
        <references count="5">
          <reference field="3" count="1" selected="0">
            <x v="1"/>
          </reference>
          <reference field="11" count="1" selected="0">
            <x v="1"/>
          </reference>
          <reference field="22" count="1">
            <x v="12"/>
          </reference>
          <reference field="51" count="1" selected="0">
            <x v="14"/>
          </reference>
          <reference field="52" count="1" selected="0">
            <x v="5"/>
          </reference>
        </references>
      </pivotArea>
    </format>
    <format dxfId="609">
      <pivotArea dataOnly="0" labelOnly="1" fieldPosition="0">
        <references count="5">
          <reference field="3" count="1" selected="0">
            <x v="0"/>
          </reference>
          <reference field="11" count="1" selected="0">
            <x v="1"/>
          </reference>
          <reference field="22" count="1">
            <x v="2"/>
          </reference>
          <reference field="51" count="1" selected="0">
            <x v="15"/>
          </reference>
          <reference field="52" count="1" selected="0">
            <x v="3"/>
          </reference>
        </references>
      </pivotArea>
    </format>
    <format dxfId="608">
      <pivotArea dataOnly="0" labelOnly="1" fieldPosition="0">
        <references count="5">
          <reference field="3" count="1" selected="0">
            <x v="1"/>
          </reference>
          <reference field="11" count="1" selected="0">
            <x v="1"/>
          </reference>
          <reference field="22" count="1">
            <x v="7"/>
          </reference>
          <reference field="51" count="1" selected="0">
            <x v="16"/>
          </reference>
          <reference field="52" count="1" selected="0">
            <x v="1"/>
          </reference>
        </references>
      </pivotArea>
    </format>
    <format dxfId="607">
      <pivotArea dataOnly="0" labelOnly="1" fieldPosition="0">
        <references count="5">
          <reference field="3" count="1" selected="0">
            <x v="0"/>
          </reference>
          <reference field="11" count="1" selected="0">
            <x v="1"/>
          </reference>
          <reference field="22" count="1">
            <x v="8"/>
          </reference>
          <reference field="51" count="1" selected="0">
            <x v="17"/>
          </reference>
          <reference field="52" count="1" selected="0">
            <x v="8"/>
          </reference>
        </references>
      </pivotArea>
    </format>
    <format dxfId="606">
      <pivotArea dataOnly="0" labelOnly="1" fieldPosition="0">
        <references count="5">
          <reference field="3" count="1" selected="0">
            <x v="4"/>
          </reference>
          <reference field="11" count="1" selected="0">
            <x v="1"/>
          </reference>
          <reference field="22" count="1">
            <x v="13"/>
          </reference>
          <reference field="51" count="1" selected="0">
            <x v="18"/>
          </reference>
          <reference field="52" count="1" selected="0">
            <x v="9"/>
          </reference>
        </references>
      </pivotArea>
    </format>
    <format dxfId="605">
      <pivotArea dataOnly="0" labelOnly="1" fieldPosition="0">
        <references count="5">
          <reference field="3" count="1" selected="0">
            <x v="0"/>
          </reference>
          <reference field="11" count="1" selected="0">
            <x v="1"/>
          </reference>
          <reference field="22" count="1">
            <x v="0"/>
          </reference>
          <reference field="51" count="1" selected="0">
            <x v="19"/>
          </reference>
          <reference field="52" count="1" selected="0">
            <x v="8"/>
          </reference>
        </references>
      </pivotArea>
    </format>
    <format dxfId="604">
      <pivotArea dataOnly="0" labelOnly="1" fieldPosition="0">
        <references count="5">
          <reference field="3" count="1" selected="0">
            <x v="0"/>
          </reference>
          <reference field="11" count="1" selected="0">
            <x v="1"/>
          </reference>
          <reference field="22" count="1">
            <x v="2"/>
          </reference>
          <reference field="51" count="1" selected="0">
            <x v="20"/>
          </reference>
          <reference field="52" count="1" selected="0">
            <x v="3"/>
          </reference>
        </references>
      </pivotArea>
    </format>
    <format dxfId="603">
      <pivotArea dataOnly="0" labelOnly="1" fieldPosition="0">
        <references count="5">
          <reference field="3" count="1" selected="0">
            <x v="1"/>
          </reference>
          <reference field="11" count="1" selected="0">
            <x v="1"/>
          </reference>
          <reference field="22" count="1">
            <x v="8"/>
          </reference>
          <reference field="51" count="1" selected="0">
            <x v="20"/>
          </reference>
          <reference field="52" count="1" selected="0">
            <x v="3"/>
          </reference>
        </references>
      </pivotArea>
    </format>
    <format dxfId="602">
      <pivotArea dataOnly="0" labelOnly="1" fieldPosition="0">
        <references count="5">
          <reference field="3" count="1" selected="0">
            <x v="3"/>
          </reference>
          <reference field="11" count="1" selected="0">
            <x v="1"/>
          </reference>
          <reference field="22" count="1">
            <x v="9"/>
          </reference>
          <reference field="51" count="1" selected="0">
            <x v="20"/>
          </reference>
          <reference field="52" count="1" selected="0">
            <x v="3"/>
          </reference>
        </references>
      </pivotArea>
    </format>
    <format dxfId="601">
      <pivotArea dataOnly="0" labelOnly="1" fieldPosition="0">
        <references count="5">
          <reference field="3" count="1" selected="0">
            <x v="5"/>
          </reference>
          <reference field="11" count="1" selected="0">
            <x v="1"/>
          </reference>
          <reference field="22" count="1">
            <x v="2"/>
          </reference>
          <reference field="51" count="1" selected="0">
            <x v="20"/>
          </reference>
          <reference field="52" count="1" selected="0">
            <x v="3"/>
          </reference>
        </references>
      </pivotArea>
    </format>
    <format dxfId="600">
      <pivotArea dataOnly="0" labelOnly="1" fieldPosition="0">
        <references count="5">
          <reference field="3" count="1" selected="0">
            <x v="2"/>
          </reference>
          <reference field="11" count="1" selected="0">
            <x v="1"/>
          </reference>
          <reference field="22" count="1">
            <x v="1"/>
          </reference>
          <reference field="51" count="1" selected="0">
            <x v="21"/>
          </reference>
          <reference field="52" count="1" selected="0">
            <x v="4"/>
          </reference>
        </references>
      </pivotArea>
    </format>
    <format dxfId="599">
      <pivotArea dataOnly="0" labelOnly="1" fieldPosition="0">
        <references count="5">
          <reference field="3" count="1" selected="0">
            <x v="0"/>
          </reference>
          <reference field="11" count="1" selected="0">
            <x v="1"/>
          </reference>
          <reference field="22" count="1">
            <x v="4"/>
          </reference>
          <reference field="51" count="1" selected="0">
            <x v="22"/>
          </reference>
          <reference field="52" count="1" selected="0">
            <x v="8"/>
          </reference>
        </references>
      </pivotArea>
    </format>
    <format dxfId="598">
      <pivotArea dataOnly="0" labelOnly="1" fieldPosition="0">
        <references count="5">
          <reference field="3" count="1" selected="0">
            <x v="1"/>
          </reference>
          <reference field="11" count="1" selected="0">
            <x v="1"/>
          </reference>
          <reference field="22" count="1">
            <x v="5"/>
          </reference>
          <reference field="51" count="1" selected="0">
            <x v="23"/>
          </reference>
          <reference field="52" count="1" selected="0">
            <x v="7"/>
          </reference>
        </references>
      </pivotArea>
    </format>
    <format dxfId="597">
      <pivotArea dataOnly="0" labelOnly="1" fieldPosition="0">
        <references count="5">
          <reference field="3" count="1" selected="0">
            <x v="5"/>
          </reference>
          <reference field="11" count="1" selected="0">
            <x v="1"/>
          </reference>
          <reference field="22" count="1">
            <x v="12"/>
          </reference>
          <reference field="51" count="1" selected="0">
            <x v="24"/>
          </reference>
          <reference field="52" count="1" selected="0">
            <x v="2"/>
          </reference>
        </references>
      </pivotArea>
    </format>
    <format dxfId="596">
      <pivotArea dataOnly="0" labelOnly="1" fieldPosition="0">
        <references count="5">
          <reference field="3" count="1" selected="0">
            <x v="3"/>
          </reference>
          <reference field="11" count="1" selected="0">
            <x v="1"/>
          </reference>
          <reference field="22" count="1">
            <x v="4"/>
          </reference>
          <reference field="51" count="1" selected="0">
            <x v="25"/>
          </reference>
          <reference field="52" count="1" selected="0">
            <x v="4"/>
          </reference>
        </references>
      </pivotArea>
    </format>
    <format dxfId="595">
      <pivotArea dataOnly="0" labelOnly="1" fieldPosition="0">
        <references count="5">
          <reference field="3" count="1" selected="0">
            <x v="1"/>
          </reference>
          <reference field="11" count="1" selected="0">
            <x v="1"/>
          </reference>
          <reference field="22" count="1">
            <x v="10"/>
          </reference>
          <reference field="51" count="1" selected="0">
            <x v="26"/>
          </reference>
          <reference field="52" count="1" selected="0">
            <x v="4"/>
          </reference>
        </references>
      </pivotArea>
    </format>
    <format dxfId="594">
      <pivotArea dataOnly="0" labelOnly="1" fieldPosition="0">
        <references count="5">
          <reference field="3" count="1" selected="0">
            <x v="5"/>
          </reference>
          <reference field="11" count="1" selected="0">
            <x v="1"/>
          </reference>
          <reference field="22" count="1">
            <x v="0"/>
          </reference>
          <reference field="51" count="1" selected="0">
            <x v="26"/>
          </reference>
          <reference field="52" count="1" selected="0">
            <x v="4"/>
          </reference>
        </references>
      </pivotArea>
    </format>
    <format dxfId="593">
      <pivotArea dataOnly="0" labelOnly="1" fieldPosition="0">
        <references count="5">
          <reference field="3" count="1" selected="0">
            <x v="1"/>
          </reference>
          <reference field="11" count="1" selected="0">
            <x v="1"/>
          </reference>
          <reference field="22" count="1">
            <x v="14"/>
          </reference>
          <reference field="51" count="1" selected="0">
            <x v="27"/>
          </reference>
          <reference field="52" count="1" selected="0">
            <x v="9"/>
          </reference>
        </references>
      </pivotArea>
    </format>
    <format dxfId="592">
      <pivotArea dataOnly="0" labelOnly="1" fieldPosition="0">
        <references count="5">
          <reference field="3" count="1" selected="0">
            <x v="1"/>
          </reference>
          <reference field="11" count="1" selected="0">
            <x v="1"/>
          </reference>
          <reference field="22" count="1">
            <x v="1"/>
          </reference>
          <reference field="51" count="1" selected="0">
            <x v="28"/>
          </reference>
          <reference field="52" count="1" selected="0">
            <x v="9"/>
          </reference>
        </references>
      </pivotArea>
    </format>
    <format dxfId="591">
      <pivotArea dataOnly="0" labelOnly="1" fieldPosition="0">
        <references count="5">
          <reference field="3" count="1" selected="0">
            <x v="3"/>
          </reference>
          <reference field="11" count="1" selected="0">
            <x v="1"/>
          </reference>
          <reference field="22" count="1">
            <x v="7"/>
          </reference>
          <reference field="51" count="1" selected="0">
            <x v="28"/>
          </reference>
          <reference field="52" count="1" selected="0">
            <x v="9"/>
          </reference>
        </references>
      </pivotArea>
    </format>
    <format dxfId="590">
      <pivotArea dataOnly="0" labelOnly="1" fieldPosition="0">
        <references count="5">
          <reference field="3" count="1" selected="0">
            <x v="0"/>
          </reference>
          <reference field="11" count="1" selected="0">
            <x v="1"/>
          </reference>
          <reference field="22" count="1">
            <x v="14"/>
          </reference>
          <reference field="51" count="1" selected="0">
            <x v="29"/>
          </reference>
          <reference field="52" count="1" selected="0">
            <x v="3"/>
          </reference>
        </references>
      </pivotArea>
    </format>
    <format dxfId="589">
      <pivotArea dataOnly="0" labelOnly="1" fieldPosition="0">
        <references count="5">
          <reference field="3" count="1" selected="0">
            <x v="0"/>
          </reference>
          <reference field="11" count="1" selected="0">
            <x v="1"/>
          </reference>
          <reference field="22" count="1">
            <x v="3"/>
          </reference>
          <reference field="51" count="1" selected="0">
            <x v="30"/>
          </reference>
          <reference field="52" count="1" selected="0">
            <x v="3"/>
          </reference>
        </references>
      </pivotArea>
    </format>
    <format dxfId="588">
      <pivotArea dataOnly="0" labelOnly="1" fieldPosition="0">
        <references count="5">
          <reference field="3" count="1" selected="0">
            <x v="3"/>
          </reference>
          <reference field="11" count="1" selected="0">
            <x v="1"/>
          </reference>
          <reference field="22" count="1">
            <x v="10"/>
          </reference>
          <reference field="51" count="1" selected="0">
            <x v="30"/>
          </reference>
          <reference field="52" count="1" selected="0">
            <x v="3"/>
          </reference>
        </references>
      </pivotArea>
    </format>
    <format dxfId="587">
      <pivotArea dataOnly="0" labelOnly="1" fieldPosition="0">
        <references count="5">
          <reference field="3" count="1" selected="0">
            <x v="5"/>
          </reference>
          <reference field="11" count="1" selected="0">
            <x v="1"/>
          </reference>
          <reference field="22" count="1">
            <x v="3"/>
          </reference>
          <reference field="51" count="1" selected="0">
            <x v="30"/>
          </reference>
          <reference field="52" count="1" selected="0">
            <x v="3"/>
          </reference>
        </references>
      </pivotArea>
    </format>
    <format dxfId="586">
      <pivotArea dataOnly="0" labelOnly="1" fieldPosition="0">
        <references count="5">
          <reference field="3" count="1" selected="0">
            <x v="3"/>
          </reference>
          <reference field="11" count="1" selected="0">
            <x v="1"/>
          </reference>
          <reference field="22" count="1">
            <x v="10"/>
          </reference>
          <reference field="51" count="1" selected="0">
            <x v="31"/>
          </reference>
          <reference field="52" count="1" selected="0">
            <x v="0"/>
          </reference>
        </references>
      </pivotArea>
    </format>
    <format dxfId="585">
      <pivotArea dataOnly="0" labelOnly="1" fieldPosition="0">
        <references count="5">
          <reference field="3" count="1" selected="0">
            <x v="1"/>
          </reference>
          <reference field="11" count="1" selected="0">
            <x v="1"/>
          </reference>
          <reference field="22" count="1">
            <x v="11"/>
          </reference>
          <reference field="51" count="1" selected="0">
            <x v="32"/>
          </reference>
          <reference field="52" count="1" selected="0">
            <x v="6"/>
          </reference>
        </references>
      </pivotArea>
    </format>
    <format dxfId="584">
      <pivotArea dataOnly="0" labelOnly="1" fieldPosition="0">
        <references count="5">
          <reference field="3" count="1" selected="0">
            <x v="0"/>
          </reference>
          <reference field="11" count="1" selected="0">
            <x v="1"/>
          </reference>
          <reference field="22" count="1">
            <x v="6"/>
          </reference>
          <reference field="51" count="1" selected="0">
            <x v="33"/>
          </reference>
          <reference field="52" count="1" selected="0">
            <x v="3"/>
          </reference>
        </references>
      </pivotArea>
    </format>
    <format dxfId="583">
      <pivotArea dataOnly="0" labelOnly="1" fieldPosition="0">
        <references count="5">
          <reference field="3" count="1" selected="0">
            <x v="2"/>
          </reference>
          <reference field="11" count="1" selected="0">
            <x v="1"/>
          </reference>
          <reference field="22" count="1">
            <x v="1"/>
          </reference>
          <reference field="51" count="1" selected="0">
            <x v="35"/>
          </reference>
          <reference field="52" count="1" selected="0">
            <x v="4"/>
          </reference>
        </references>
      </pivotArea>
    </format>
    <format dxfId="582">
      <pivotArea dataOnly="0" labelOnly="1" fieldPosition="0">
        <references count="5">
          <reference field="3" count="1" selected="0">
            <x v="0"/>
          </reference>
          <reference field="11" count="1" selected="0">
            <x v="1"/>
          </reference>
          <reference field="22" count="1">
            <x v="2"/>
          </reference>
          <reference field="51" count="1" selected="0">
            <x v="36"/>
          </reference>
          <reference field="52" count="1" selected="0">
            <x v="3"/>
          </reference>
        </references>
      </pivotArea>
    </format>
    <format dxfId="581">
      <pivotArea dataOnly="0" labelOnly="1" fieldPosition="0">
        <references count="5">
          <reference field="3" count="1" selected="0">
            <x v="0"/>
          </reference>
          <reference field="11" count="1" selected="0">
            <x v="1"/>
          </reference>
          <reference field="22" count="1">
            <x v="0"/>
          </reference>
          <reference field="51" count="1" selected="0">
            <x v="37"/>
          </reference>
          <reference field="52" count="1" selected="0">
            <x v="3"/>
          </reference>
        </references>
      </pivotArea>
    </format>
    <format dxfId="580">
      <pivotArea dataOnly="0" labelOnly="1" fieldPosition="0">
        <references count="6">
          <reference field="3" count="1" selected="0">
            <x v="4"/>
          </reference>
          <reference field="11" count="1" selected="0">
            <x v="1"/>
          </reference>
          <reference field="22" count="1" selected="0">
            <x v="2"/>
          </reference>
          <reference field="31" count="1">
            <x v="1"/>
          </reference>
          <reference field="51" count="1" selected="0">
            <x v="0"/>
          </reference>
          <reference field="52" count="1" selected="0">
            <x v="7"/>
          </reference>
        </references>
      </pivotArea>
    </format>
    <format dxfId="579">
      <pivotArea dataOnly="0" labelOnly="1" fieldPosition="0">
        <references count="6">
          <reference field="3" count="1" selected="0">
            <x v="3"/>
          </reference>
          <reference field="11" count="1" selected="0">
            <x v="1"/>
          </reference>
          <reference field="22" count="1" selected="0">
            <x v="0"/>
          </reference>
          <reference field="31" count="1">
            <x v="1"/>
          </reference>
          <reference field="51" count="1" selected="0">
            <x v="1"/>
          </reference>
          <reference field="52" count="1" selected="0">
            <x v="4"/>
          </reference>
        </references>
      </pivotArea>
    </format>
    <format dxfId="578">
      <pivotArea dataOnly="0" labelOnly="1" fieldPosition="0">
        <references count="6">
          <reference field="3" count="1" selected="0">
            <x v="5"/>
          </reference>
          <reference field="11" count="1" selected="0">
            <x v="1"/>
          </reference>
          <reference field="22" count="1" selected="0">
            <x v="0"/>
          </reference>
          <reference field="31" count="1">
            <x v="1"/>
          </reference>
          <reference field="51" count="1" selected="0">
            <x v="1"/>
          </reference>
          <reference field="52" count="1" selected="0">
            <x v="4"/>
          </reference>
        </references>
      </pivotArea>
    </format>
    <format dxfId="577">
      <pivotArea dataOnly="0" labelOnly="1" fieldPosition="0">
        <references count="6">
          <reference field="3" count="1" selected="0">
            <x v="1"/>
          </reference>
          <reference field="11" count="1" selected="0">
            <x v="1"/>
          </reference>
          <reference field="22" count="1" selected="0">
            <x v="6"/>
          </reference>
          <reference field="31" count="1">
            <x v="0"/>
          </reference>
          <reference field="51" count="1" selected="0">
            <x v="2"/>
          </reference>
          <reference field="52" count="1" selected="0">
            <x v="0"/>
          </reference>
        </references>
      </pivotArea>
    </format>
    <format dxfId="576">
      <pivotArea dataOnly="0" labelOnly="1" fieldPosition="0">
        <references count="6">
          <reference field="3" count="1" selected="0">
            <x v="2"/>
          </reference>
          <reference field="11" count="1" selected="0">
            <x v="1"/>
          </reference>
          <reference field="22" count="1" selected="0">
            <x v="6"/>
          </reference>
          <reference field="31" count="1">
            <x v="0"/>
          </reference>
          <reference field="51" count="1" selected="0">
            <x v="2"/>
          </reference>
          <reference field="52" count="1" selected="0">
            <x v="0"/>
          </reference>
        </references>
      </pivotArea>
    </format>
    <format dxfId="575">
      <pivotArea dataOnly="0" labelOnly="1" fieldPosition="0">
        <references count="6">
          <reference field="3" count="1" selected="0">
            <x v="4"/>
          </reference>
          <reference field="11" count="1" selected="0">
            <x v="1"/>
          </reference>
          <reference field="22" count="1" selected="0">
            <x v="14"/>
          </reference>
          <reference field="31" count="1">
            <x v="0"/>
          </reference>
          <reference field="51" count="1" selected="0">
            <x v="2"/>
          </reference>
          <reference field="52" count="1" selected="0">
            <x v="0"/>
          </reference>
        </references>
      </pivotArea>
    </format>
    <format dxfId="574">
      <pivotArea dataOnly="0" labelOnly="1" fieldPosition="0">
        <references count="6">
          <reference field="3" count="1" selected="0">
            <x v="0"/>
          </reference>
          <reference field="11" count="1" selected="0">
            <x v="1"/>
          </reference>
          <reference field="22" count="1" selected="0">
            <x v="12"/>
          </reference>
          <reference field="31" count="1">
            <x v="1"/>
          </reference>
          <reference field="51" count="1" selected="0">
            <x v="3"/>
          </reference>
          <reference field="52" count="1" selected="0">
            <x v="8"/>
          </reference>
        </references>
      </pivotArea>
    </format>
    <format dxfId="573">
      <pivotArea dataOnly="0" labelOnly="1" fieldPosition="0">
        <references count="6">
          <reference field="3" count="1" selected="0">
            <x v="1"/>
          </reference>
          <reference field="11" count="1" selected="0">
            <x v="1"/>
          </reference>
          <reference field="22" count="1" selected="0">
            <x v="12"/>
          </reference>
          <reference field="31" count="1">
            <x v="1"/>
          </reference>
          <reference field="51" count="1" selected="0">
            <x v="3"/>
          </reference>
          <reference field="52" count="1" selected="0">
            <x v="8"/>
          </reference>
        </references>
      </pivotArea>
    </format>
    <format dxfId="572">
      <pivotArea dataOnly="0" labelOnly="1" fieldPosition="0">
        <references count="6">
          <reference field="3" count="1" selected="0">
            <x v="3"/>
          </reference>
          <reference field="11" count="1" selected="0">
            <x v="1"/>
          </reference>
          <reference field="22" count="1" selected="0">
            <x v="2"/>
          </reference>
          <reference field="31" count="1">
            <x v="0"/>
          </reference>
          <reference field="51" count="1" selected="0">
            <x v="4"/>
          </reference>
          <reference field="52" count="1" selected="0">
            <x v="2"/>
          </reference>
        </references>
      </pivotArea>
    </format>
    <format dxfId="571">
      <pivotArea dataOnly="0" labelOnly="1" fieldPosition="0">
        <references count="6">
          <reference field="3" count="1" selected="0">
            <x v="0"/>
          </reference>
          <reference field="11" count="1" selected="0">
            <x v="1"/>
          </reference>
          <reference field="22" count="1" selected="0">
            <x v="4"/>
          </reference>
          <reference field="31" count="1">
            <x v="0"/>
          </reference>
          <reference field="51" count="1" selected="0">
            <x v="5"/>
          </reference>
          <reference field="52" count="1" selected="0">
            <x v="0"/>
          </reference>
        </references>
      </pivotArea>
    </format>
    <format dxfId="570">
      <pivotArea dataOnly="0" labelOnly="1" fieldPosition="0">
        <references count="6">
          <reference field="3" count="1" selected="0">
            <x v="1"/>
          </reference>
          <reference field="11" count="1" selected="0">
            <x v="1"/>
          </reference>
          <reference field="22" count="1" selected="0">
            <x v="4"/>
          </reference>
          <reference field="31" count="1">
            <x v="0"/>
          </reference>
          <reference field="51" count="1" selected="0">
            <x v="5"/>
          </reference>
          <reference field="52" count="1" selected="0">
            <x v="0"/>
          </reference>
        </references>
      </pivotArea>
    </format>
    <format dxfId="569">
      <pivotArea dataOnly="0" labelOnly="1" fieldPosition="0">
        <references count="6">
          <reference field="3" count="1" selected="0">
            <x v="2"/>
          </reference>
          <reference field="11" count="1" selected="0">
            <x v="1"/>
          </reference>
          <reference field="22" count="1" selected="0">
            <x v="4"/>
          </reference>
          <reference field="31" count="1">
            <x v="0"/>
          </reference>
          <reference field="51" count="1" selected="0">
            <x v="5"/>
          </reference>
          <reference field="52" count="1" selected="0">
            <x v="0"/>
          </reference>
        </references>
      </pivotArea>
    </format>
    <format dxfId="568">
      <pivotArea dataOnly="0" labelOnly="1" fieldPosition="0">
        <references count="6">
          <reference field="3" count="1" selected="0">
            <x v="1"/>
          </reference>
          <reference field="11" count="1" selected="0">
            <x v="1"/>
          </reference>
          <reference field="22" count="1" selected="0">
            <x v="6"/>
          </reference>
          <reference field="31" count="1">
            <x v="1"/>
          </reference>
          <reference field="51" count="1" selected="0">
            <x v="6"/>
          </reference>
          <reference field="52" count="1" selected="0">
            <x v="2"/>
          </reference>
        </references>
      </pivotArea>
    </format>
    <format dxfId="567">
      <pivotArea dataOnly="0" labelOnly="1" fieldPosition="0">
        <references count="6">
          <reference field="3" count="1" selected="0">
            <x v="3"/>
          </reference>
          <reference field="11" count="1" selected="0">
            <x v="1"/>
          </reference>
          <reference field="22" count="1" selected="0">
            <x v="7"/>
          </reference>
          <reference field="31" count="1">
            <x v="1"/>
          </reference>
          <reference field="51" count="1" selected="0">
            <x v="6"/>
          </reference>
          <reference field="52" count="1" selected="0">
            <x v="2"/>
          </reference>
        </references>
      </pivotArea>
    </format>
    <format dxfId="566">
      <pivotArea dataOnly="0" labelOnly="1" fieldPosition="0">
        <references count="6">
          <reference field="3" count="1" selected="0">
            <x v="5"/>
          </reference>
          <reference field="11" count="1" selected="0">
            <x v="1"/>
          </reference>
          <reference field="22" count="1" selected="0">
            <x v="6"/>
          </reference>
          <reference field="31" count="1">
            <x v="1"/>
          </reference>
          <reference field="51" count="1" selected="0">
            <x v="6"/>
          </reference>
          <reference field="52" count="1" selected="0">
            <x v="2"/>
          </reference>
        </references>
      </pivotArea>
    </format>
    <format dxfId="565">
      <pivotArea dataOnly="0" labelOnly="1" fieldPosition="0">
        <references count="6">
          <reference field="3" count="1" selected="0">
            <x v="1"/>
          </reference>
          <reference field="11" count="1" selected="0">
            <x v="1"/>
          </reference>
          <reference field="22" count="1" selected="0">
            <x v="8"/>
          </reference>
          <reference field="31" count="1">
            <x v="0"/>
          </reference>
          <reference field="51" count="1" selected="0">
            <x v="7"/>
          </reference>
          <reference field="52" count="1" selected="0">
            <x v="2"/>
          </reference>
        </references>
      </pivotArea>
    </format>
    <format dxfId="564">
      <pivotArea dataOnly="0" labelOnly="1" fieldPosition="0">
        <references count="6">
          <reference field="3" count="1" selected="0">
            <x v="2"/>
          </reference>
          <reference field="11" count="1" selected="0">
            <x v="1"/>
          </reference>
          <reference field="22" count="1" selected="0">
            <x v="8"/>
          </reference>
          <reference field="31" count="1">
            <x v="0"/>
          </reference>
          <reference field="51" count="1" selected="0">
            <x v="7"/>
          </reference>
          <reference field="52" count="1" selected="0">
            <x v="2"/>
          </reference>
        </references>
      </pivotArea>
    </format>
    <format dxfId="563">
      <pivotArea dataOnly="0" labelOnly="1" fieldPosition="0">
        <references count="6">
          <reference field="3" count="1" selected="0">
            <x v="3"/>
          </reference>
          <reference field="11" count="1" selected="0">
            <x v="1"/>
          </reference>
          <reference field="22" count="1" selected="0">
            <x v="7"/>
          </reference>
          <reference field="31" count="1">
            <x v="0"/>
          </reference>
          <reference field="51" count="1" selected="0">
            <x v="7"/>
          </reference>
          <reference field="52" count="1" selected="0">
            <x v="2"/>
          </reference>
        </references>
      </pivotArea>
    </format>
    <format dxfId="562">
      <pivotArea dataOnly="0" labelOnly="1" fieldPosition="0">
        <references count="6">
          <reference field="3" count="1" selected="0">
            <x v="0"/>
          </reference>
          <reference field="11" count="1" selected="0">
            <x v="1"/>
          </reference>
          <reference field="22" count="1" selected="0">
            <x v="7"/>
          </reference>
          <reference field="31" count="1">
            <x v="1"/>
          </reference>
          <reference field="51" count="1" selected="0">
            <x v="8"/>
          </reference>
          <reference field="52" count="1" selected="0">
            <x v="8"/>
          </reference>
        </references>
      </pivotArea>
    </format>
    <format dxfId="561">
      <pivotArea dataOnly="0" labelOnly="1" fieldPosition="0">
        <references count="6">
          <reference field="3" count="1" selected="0">
            <x v="4"/>
          </reference>
          <reference field="11" count="1" selected="0">
            <x v="1"/>
          </reference>
          <reference field="22" count="1" selected="0">
            <x v="11"/>
          </reference>
          <reference field="31" count="1">
            <x v="1"/>
          </reference>
          <reference field="51" count="1" selected="0">
            <x v="9"/>
          </reference>
          <reference field="52" count="1" selected="0">
            <x v="3"/>
          </reference>
        </references>
      </pivotArea>
    </format>
    <format dxfId="560">
      <pivotArea dataOnly="0" labelOnly="1" fieldPosition="0">
        <references count="6">
          <reference field="3" count="1" selected="0">
            <x v="1"/>
          </reference>
          <reference field="11" count="1" selected="0">
            <x v="1"/>
          </reference>
          <reference field="22" count="1" selected="0">
            <x v="10"/>
          </reference>
          <reference field="31" count="1">
            <x v="1"/>
          </reference>
          <reference field="51" count="1" selected="0">
            <x v="10"/>
          </reference>
          <reference field="52" count="1" selected="0">
            <x v="2"/>
          </reference>
        </references>
      </pivotArea>
    </format>
    <format dxfId="559">
      <pivotArea dataOnly="0" labelOnly="1" fieldPosition="0">
        <references count="6">
          <reference field="3" count="1" selected="0">
            <x v="2"/>
          </reference>
          <reference field="11" count="1" selected="0">
            <x v="1"/>
          </reference>
          <reference field="22" count="1" selected="0">
            <x v="10"/>
          </reference>
          <reference field="31" count="1">
            <x v="1"/>
          </reference>
          <reference field="51" count="1" selected="0">
            <x v="10"/>
          </reference>
          <reference field="52" count="1" selected="0">
            <x v="2"/>
          </reference>
        </references>
      </pivotArea>
    </format>
    <format dxfId="558">
      <pivotArea dataOnly="0" labelOnly="1" fieldPosition="0">
        <references count="6">
          <reference field="3" count="1" selected="0">
            <x v="4"/>
          </reference>
          <reference field="11" count="1" selected="0">
            <x v="1"/>
          </reference>
          <reference field="22" count="1" selected="0">
            <x v="14"/>
          </reference>
          <reference field="31" count="1">
            <x v="1"/>
          </reference>
          <reference field="51" count="1" selected="0">
            <x v="11"/>
          </reference>
          <reference field="52" count="1" selected="0">
            <x v="9"/>
          </reference>
        </references>
      </pivotArea>
    </format>
    <format dxfId="557">
      <pivotArea dataOnly="0" labelOnly="1" fieldPosition="0">
        <references count="6">
          <reference field="3" count="1" selected="0">
            <x v="1"/>
          </reference>
          <reference field="11" count="1" selected="0">
            <x v="1"/>
          </reference>
          <reference field="22" count="1" selected="0">
            <x v="15"/>
          </reference>
          <reference field="31" count="1">
            <x v="1"/>
          </reference>
          <reference field="51" count="1" selected="0">
            <x v="12"/>
          </reference>
          <reference field="52" count="1" selected="0">
            <x v="5"/>
          </reference>
        </references>
      </pivotArea>
    </format>
    <format dxfId="556">
      <pivotArea dataOnly="0" labelOnly="1" fieldPosition="0">
        <references count="6">
          <reference field="3" count="1" selected="0">
            <x v="2"/>
          </reference>
          <reference field="11" count="1" selected="0">
            <x v="1"/>
          </reference>
          <reference field="22" count="1" selected="0">
            <x v="15"/>
          </reference>
          <reference field="31" count="1">
            <x v="1"/>
          </reference>
          <reference field="51" count="1" selected="0">
            <x v="12"/>
          </reference>
          <reference field="52" count="1" selected="0">
            <x v="5"/>
          </reference>
        </references>
      </pivotArea>
    </format>
    <format dxfId="555">
      <pivotArea dataOnly="0" labelOnly="1" fieldPosition="0">
        <references count="6">
          <reference field="3" count="1" selected="0">
            <x v="1"/>
          </reference>
          <reference field="11" count="1" selected="0">
            <x v="1"/>
          </reference>
          <reference field="22" count="1" selected="0">
            <x v="3"/>
          </reference>
          <reference field="31" count="1">
            <x v="1"/>
          </reference>
          <reference field="51" count="1" selected="0">
            <x v="13"/>
          </reference>
          <reference field="52" count="1" selected="0">
            <x v="4"/>
          </reference>
        </references>
      </pivotArea>
    </format>
    <format dxfId="554">
      <pivotArea dataOnly="0" labelOnly="1" fieldPosition="0">
        <references count="6">
          <reference field="3" count="1" selected="0">
            <x v="3"/>
          </reference>
          <reference field="11" count="1" selected="0">
            <x v="1"/>
          </reference>
          <reference field="22" count="1" selected="0">
            <x v="3"/>
          </reference>
          <reference field="31" count="1">
            <x v="1"/>
          </reference>
          <reference field="51" count="1" selected="0">
            <x v="13"/>
          </reference>
          <reference field="52" count="1" selected="0">
            <x v="4"/>
          </reference>
        </references>
      </pivotArea>
    </format>
    <format dxfId="553">
      <pivotArea dataOnly="0" labelOnly="1" fieldPosition="0">
        <references count="6">
          <reference field="3" count="1" selected="0">
            <x v="5"/>
          </reference>
          <reference field="11" count="1" selected="0">
            <x v="1"/>
          </reference>
          <reference field="22" count="1" selected="0">
            <x v="3"/>
          </reference>
          <reference field="31" count="1">
            <x v="1"/>
          </reference>
          <reference field="51" count="1" selected="0">
            <x v="13"/>
          </reference>
          <reference field="52" count="1" selected="0">
            <x v="4"/>
          </reference>
        </references>
      </pivotArea>
    </format>
    <format dxfId="552">
      <pivotArea dataOnly="0" labelOnly="1" fieldPosition="0">
        <references count="6">
          <reference field="3" count="1" selected="0">
            <x v="1"/>
          </reference>
          <reference field="11" count="1" selected="0">
            <x v="1"/>
          </reference>
          <reference field="22" count="1" selected="0">
            <x v="12"/>
          </reference>
          <reference field="31" count="1">
            <x v="1"/>
          </reference>
          <reference field="51" count="1" selected="0">
            <x v="14"/>
          </reference>
          <reference field="52" count="1" selected="0">
            <x v="5"/>
          </reference>
        </references>
      </pivotArea>
    </format>
    <format dxfId="551">
      <pivotArea dataOnly="0" labelOnly="1" fieldPosition="0">
        <references count="6">
          <reference field="3" count="1" selected="0">
            <x v="2"/>
          </reference>
          <reference field="11" count="1" selected="0">
            <x v="1"/>
          </reference>
          <reference field="22" count="1" selected="0">
            <x v="12"/>
          </reference>
          <reference field="31" count="1">
            <x v="1"/>
          </reference>
          <reference field="51" count="1" selected="0">
            <x v="14"/>
          </reference>
          <reference field="52" count="1" selected="0">
            <x v="5"/>
          </reference>
        </references>
      </pivotArea>
    </format>
    <format dxfId="550">
      <pivotArea dataOnly="0" labelOnly="1" fieldPosition="0">
        <references count="6">
          <reference field="3" count="1" selected="0">
            <x v="0"/>
          </reference>
          <reference field="11" count="1" selected="0">
            <x v="1"/>
          </reference>
          <reference field="22" count="1" selected="0">
            <x v="2"/>
          </reference>
          <reference field="31" count="1">
            <x v="1"/>
          </reference>
          <reference field="51" count="1" selected="0">
            <x v="15"/>
          </reference>
          <reference field="52" count="1" selected="0">
            <x v="3"/>
          </reference>
        </references>
      </pivotArea>
    </format>
    <format dxfId="549">
      <pivotArea dataOnly="0" labelOnly="1" fieldPosition="0">
        <references count="6">
          <reference field="3" count="1" selected="0">
            <x v="1"/>
          </reference>
          <reference field="11" count="1" selected="0">
            <x v="1"/>
          </reference>
          <reference field="22" count="1" selected="0">
            <x v="2"/>
          </reference>
          <reference field="31" count="1">
            <x v="1"/>
          </reference>
          <reference field="51" count="1" selected="0">
            <x v="15"/>
          </reference>
          <reference field="52" count="1" selected="0">
            <x v="3"/>
          </reference>
        </references>
      </pivotArea>
    </format>
    <format dxfId="548">
      <pivotArea dataOnly="0" labelOnly="1" fieldPosition="0">
        <references count="6">
          <reference field="3" count="1" selected="0">
            <x v="2"/>
          </reference>
          <reference field="11" count="1" selected="0">
            <x v="1"/>
          </reference>
          <reference field="22" count="1" selected="0">
            <x v="2"/>
          </reference>
          <reference field="31" count="1">
            <x v="1"/>
          </reference>
          <reference field="51" count="1" selected="0">
            <x v="15"/>
          </reference>
          <reference field="52" count="1" selected="0">
            <x v="3"/>
          </reference>
        </references>
      </pivotArea>
    </format>
    <format dxfId="547">
      <pivotArea dataOnly="0" labelOnly="1" fieldPosition="0">
        <references count="6">
          <reference field="3" count="1" selected="0">
            <x v="5"/>
          </reference>
          <reference field="11" count="1" selected="0">
            <x v="1"/>
          </reference>
          <reference field="22" count="1" selected="0">
            <x v="2"/>
          </reference>
          <reference field="31" count="1">
            <x v="1"/>
          </reference>
          <reference field="51" count="1" selected="0">
            <x v="15"/>
          </reference>
          <reference field="52" count="1" selected="0">
            <x v="3"/>
          </reference>
        </references>
      </pivotArea>
    </format>
    <format dxfId="546">
      <pivotArea dataOnly="0" labelOnly="1" fieldPosition="0">
        <references count="6">
          <reference field="3" count="1" selected="0">
            <x v="1"/>
          </reference>
          <reference field="11" count="1" selected="0">
            <x v="1"/>
          </reference>
          <reference field="22" count="1" selected="0">
            <x v="7"/>
          </reference>
          <reference field="31" count="1">
            <x v="1"/>
          </reference>
          <reference field="51" count="1" selected="0">
            <x v="16"/>
          </reference>
          <reference field="52" count="1" selected="0">
            <x v="1"/>
          </reference>
        </references>
      </pivotArea>
    </format>
    <format dxfId="545">
      <pivotArea dataOnly="0" labelOnly="1" fieldPosition="0">
        <references count="6">
          <reference field="3" count="1" selected="0">
            <x v="0"/>
          </reference>
          <reference field="11" count="1" selected="0">
            <x v="1"/>
          </reference>
          <reference field="22" count="1" selected="0">
            <x v="8"/>
          </reference>
          <reference field="31" count="1">
            <x v="1"/>
          </reference>
          <reference field="51" count="1" selected="0">
            <x v="17"/>
          </reference>
          <reference field="52" count="1" selected="0">
            <x v="8"/>
          </reference>
        </references>
      </pivotArea>
    </format>
    <format dxfId="544">
      <pivotArea dataOnly="0" labelOnly="1" fieldPosition="0">
        <references count="6">
          <reference field="3" count="1" selected="0">
            <x v="4"/>
          </reference>
          <reference field="11" count="1" selected="0">
            <x v="1"/>
          </reference>
          <reference field="22" count="1" selected="0">
            <x v="13"/>
          </reference>
          <reference field="31" count="1">
            <x v="1"/>
          </reference>
          <reference field="51" count="1" selected="0">
            <x v="18"/>
          </reference>
          <reference field="52" count="1" selected="0">
            <x v="9"/>
          </reference>
        </references>
      </pivotArea>
    </format>
    <format dxfId="543">
      <pivotArea dataOnly="0" labelOnly="1" fieldPosition="0">
        <references count="6">
          <reference field="3" count="1" selected="0">
            <x v="0"/>
          </reference>
          <reference field="11" count="1" selected="0">
            <x v="1"/>
          </reference>
          <reference field="22" count="1" selected="0">
            <x v="0"/>
          </reference>
          <reference field="31" count="1">
            <x v="1"/>
          </reference>
          <reference field="51" count="1" selected="0">
            <x v="19"/>
          </reference>
          <reference field="52" count="1" selected="0">
            <x v="8"/>
          </reference>
        </references>
      </pivotArea>
    </format>
    <format dxfId="542">
      <pivotArea dataOnly="0" labelOnly="1" fieldPosition="0">
        <references count="6">
          <reference field="3" count="1" selected="0">
            <x v="3"/>
          </reference>
          <reference field="11" count="1" selected="0">
            <x v="1"/>
          </reference>
          <reference field="22" count="1" selected="0">
            <x v="0"/>
          </reference>
          <reference field="31" count="1">
            <x v="1"/>
          </reference>
          <reference field="51" count="1" selected="0">
            <x v="19"/>
          </reference>
          <reference field="52" count="1" selected="0">
            <x v="8"/>
          </reference>
        </references>
      </pivotArea>
    </format>
    <format dxfId="541">
      <pivotArea dataOnly="0" labelOnly="1" fieldPosition="0">
        <references count="6">
          <reference field="3" count="1" selected="0">
            <x v="0"/>
          </reference>
          <reference field="11" count="1" selected="0">
            <x v="1"/>
          </reference>
          <reference field="22" count="1" selected="0">
            <x v="2"/>
          </reference>
          <reference field="31" count="1">
            <x v="1"/>
          </reference>
          <reference field="51" count="1" selected="0">
            <x v="20"/>
          </reference>
          <reference field="52" count="1" selected="0">
            <x v="3"/>
          </reference>
        </references>
      </pivotArea>
    </format>
    <format dxfId="540">
      <pivotArea dataOnly="0" labelOnly="1" fieldPosition="0">
        <references count="6">
          <reference field="3" count="1" selected="0">
            <x v="1"/>
          </reference>
          <reference field="11" count="1" selected="0">
            <x v="1"/>
          </reference>
          <reference field="22" count="1" selected="0">
            <x v="8"/>
          </reference>
          <reference field="31" count="1">
            <x v="1"/>
          </reference>
          <reference field="51" count="1" selected="0">
            <x v="20"/>
          </reference>
          <reference field="52" count="1" selected="0">
            <x v="3"/>
          </reference>
        </references>
      </pivotArea>
    </format>
    <format dxfId="539">
      <pivotArea dataOnly="0" labelOnly="1" fieldPosition="0">
        <references count="6">
          <reference field="3" count="1" selected="0">
            <x v="3"/>
          </reference>
          <reference field="11" count="1" selected="0">
            <x v="1"/>
          </reference>
          <reference field="22" count="1" selected="0">
            <x v="9"/>
          </reference>
          <reference field="31" count="1">
            <x v="1"/>
          </reference>
          <reference field="51" count="1" selected="0">
            <x v="20"/>
          </reference>
          <reference field="52" count="1" selected="0">
            <x v="3"/>
          </reference>
        </references>
      </pivotArea>
    </format>
    <format dxfId="538">
      <pivotArea dataOnly="0" labelOnly="1" fieldPosition="0">
        <references count="6">
          <reference field="3" count="1" selected="0">
            <x v="5"/>
          </reference>
          <reference field="11" count="1" selected="0">
            <x v="1"/>
          </reference>
          <reference field="22" count="1" selected="0">
            <x v="2"/>
          </reference>
          <reference field="31" count="1">
            <x v="1"/>
          </reference>
          <reference field="51" count="1" selected="0">
            <x v="20"/>
          </reference>
          <reference field="52" count="1" selected="0">
            <x v="3"/>
          </reference>
        </references>
      </pivotArea>
    </format>
    <format dxfId="537">
      <pivotArea dataOnly="0" labelOnly="1" fieldPosition="0">
        <references count="6">
          <reference field="3" count="1" selected="0">
            <x v="2"/>
          </reference>
          <reference field="11" count="1" selected="0">
            <x v="1"/>
          </reference>
          <reference field="22" count="1" selected="0">
            <x v="1"/>
          </reference>
          <reference field="31" count="1">
            <x v="1"/>
          </reference>
          <reference field="51" count="1" selected="0">
            <x v="21"/>
          </reference>
          <reference field="52" count="1" selected="0">
            <x v="4"/>
          </reference>
        </references>
      </pivotArea>
    </format>
    <format dxfId="536">
      <pivotArea dataOnly="0" labelOnly="1" fieldPosition="0">
        <references count="6">
          <reference field="3" count="1" selected="0">
            <x v="3"/>
          </reference>
          <reference field="11" count="1" selected="0">
            <x v="1"/>
          </reference>
          <reference field="22" count="1" selected="0">
            <x v="1"/>
          </reference>
          <reference field="31" count="1">
            <x v="1"/>
          </reference>
          <reference field="51" count="1" selected="0">
            <x v="21"/>
          </reference>
          <reference field="52" count="1" selected="0">
            <x v="4"/>
          </reference>
        </references>
      </pivotArea>
    </format>
    <format dxfId="535">
      <pivotArea dataOnly="0" labelOnly="1" fieldPosition="0">
        <references count="6">
          <reference field="3" count="1" selected="0">
            <x v="5"/>
          </reference>
          <reference field="11" count="1" selected="0">
            <x v="1"/>
          </reference>
          <reference field="22" count="1" selected="0">
            <x v="1"/>
          </reference>
          <reference field="31" count="1">
            <x v="1"/>
          </reference>
          <reference field="51" count="1" selected="0">
            <x v="21"/>
          </reference>
          <reference field="52" count="1" selected="0">
            <x v="4"/>
          </reference>
        </references>
      </pivotArea>
    </format>
    <format dxfId="534">
      <pivotArea dataOnly="0" labelOnly="1" fieldPosition="0">
        <references count="6">
          <reference field="3" count="1" selected="0">
            <x v="0"/>
          </reference>
          <reference field="11" count="1" selected="0">
            <x v="1"/>
          </reference>
          <reference field="22" count="1" selected="0">
            <x v="4"/>
          </reference>
          <reference field="31" count="1">
            <x v="1"/>
          </reference>
          <reference field="51" count="1" selected="0">
            <x v="22"/>
          </reference>
          <reference field="52" count="1" selected="0">
            <x v="8"/>
          </reference>
        </references>
      </pivotArea>
    </format>
    <format dxfId="533">
      <pivotArea dataOnly="0" labelOnly="1" fieldPosition="0">
        <references count="6">
          <reference field="3" count="1" selected="0">
            <x v="1"/>
          </reference>
          <reference field="11" count="1" selected="0">
            <x v="1"/>
          </reference>
          <reference field="22" count="1" selected="0">
            <x v="5"/>
          </reference>
          <reference field="31" count="1">
            <x v="1"/>
          </reference>
          <reference field="51" count="1" selected="0">
            <x v="23"/>
          </reference>
          <reference field="52" count="1" selected="0">
            <x v="7"/>
          </reference>
        </references>
      </pivotArea>
    </format>
    <format dxfId="532">
      <pivotArea dataOnly="0" labelOnly="1" fieldPosition="0">
        <references count="6">
          <reference field="3" count="1" selected="0">
            <x v="5"/>
          </reference>
          <reference field="11" count="1" selected="0">
            <x v="1"/>
          </reference>
          <reference field="22" count="1" selected="0">
            <x v="12"/>
          </reference>
          <reference field="31" count="1">
            <x v="1"/>
          </reference>
          <reference field="51" count="1" selected="0">
            <x v="24"/>
          </reference>
          <reference field="52" count="1" selected="0">
            <x v="2"/>
          </reference>
        </references>
      </pivotArea>
    </format>
    <format dxfId="531">
      <pivotArea dataOnly="0" labelOnly="1" fieldPosition="0">
        <references count="6">
          <reference field="3" count="1" selected="0">
            <x v="3"/>
          </reference>
          <reference field="11" count="1" selected="0">
            <x v="1"/>
          </reference>
          <reference field="22" count="1" selected="0">
            <x v="4"/>
          </reference>
          <reference field="31" count="1">
            <x v="1"/>
          </reference>
          <reference field="51" count="1" selected="0">
            <x v="25"/>
          </reference>
          <reference field="52" count="1" selected="0">
            <x v="4"/>
          </reference>
        </references>
      </pivotArea>
    </format>
    <format dxfId="530">
      <pivotArea dataOnly="0" labelOnly="1" fieldPosition="0">
        <references count="6">
          <reference field="3" count="1" selected="0">
            <x v="5"/>
          </reference>
          <reference field="11" count="1" selected="0">
            <x v="1"/>
          </reference>
          <reference field="22" count="1" selected="0">
            <x v="4"/>
          </reference>
          <reference field="31" count="1">
            <x v="1"/>
          </reference>
          <reference field="51" count="1" selected="0">
            <x v="25"/>
          </reference>
          <reference field="52" count="1" selected="0">
            <x v="4"/>
          </reference>
        </references>
      </pivotArea>
    </format>
    <format dxfId="529">
      <pivotArea dataOnly="0" labelOnly="1" fieldPosition="0">
        <references count="6">
          <reference field="3" count="1" selected="0">
            <x v="1"/>
          </reference>
          <reference field="11" count="1" selected="0">
            <x v="1"/>
          </reference>
          <reference field="22" count="1" selected="0">
            <x v="10"/>
          </reference>
          <reference field="31" count="1">
            <x v="1"/>
          </reference>
          <reference field="51" count="1" selected="0">
            <x v="26"/>
          </reference>
          <reference field="52" count="1" selected="0">
            <x v="4"/>
          </reference>
        </references>
      </pivotArea>
    </format>
    <format dxfId="528">
      <pivotArea dataOnly="0" labelOnly="1" fieldPosition="0">
        <references count="6">
          <reference field="3" count="1" selected="0">
            <x v="5"/>
          </reference>
          <reference field="11" count="1" selected="0">
            <x v="1"/>
          </reference>
          <reference field="22" count="1" selected="0">
            <x v="0"/>
          </reference>
          <reference field="31" count="1">
            <x v="1"/>
          </reference>
          <reference field="51" count="1" selected="0">
            <x v="26"/>
          </reference>
          <reference field="52" count="1" selected="0">
            <x v="4"/>
          </reference>
        </references>
      </pivotArea>
    </format>
    <format dxfId="527">
      <pivotArea dataOnly="0" labelOnly="1" fieldPosition="0">
        <references count="6">
          <reference field="3" count="1" selected="0">
            <x v="1"/>
          </reference>
          <reference field="11" count="1" selected="0">
            <x v="1"/>
          </reference>
          <reference field="22" count="1" selected="0">
            <x v="14"/>
          </reference>
          <reference field="31" count="1">
            <x v="0"/>
          </reference>
          <reference field="51" count="1" selected="0">
            <x v="27"/>
          </reference>
          <reference field="52" count="1" selected="0">
            <x v="9"/>
          </reference>
        </references>
      </pivotArea>
    </format>
    <format dxfId="526">
      <pivotArea dataOnly="0" labelOnly="1" fieldPosition="0">
        <references count="6">
          <reference field="3" count="1" selected="0">
            <x v="2"/>
          </reference>
          <reference field="11" count="1" selected="0">
            <x v="1"/>
          </reference>
          <reference field="22" count="1" selected="0">
            <x v="14"/>
          </reference>
          <reference field="31" count="1">
            <x v="0"/>
          </reference>
          <reference field="51" count="1" selected="0">
            <x v="27"/>
          </reference>
          <reference field="52" count="1" selected="0">
            <x v="9"/>
          </reference>
        </references>
      </pivotArea>
    </format>
    <format dxfId="525">
      <pivotArea dataOnly="0" labelOnly="1" fieldPosition="0">
        <references count="6">
          <reference field="3" count="1" selected="0">
            <x v="1"/>
          </reference>
          <reference field="11" count="1" selected="0">
            <x v="1"/>
          </reference>
          <reference field="22" count="1" selected="0">
            <x v="1"/>
          </reference>
          <reference field="31" count="1">
            <x v="1"/>
          </reference>
          <reference field="51" count="1" selected="0">
            <x v="28"/>
          </reference>
          <reference field="52" count="1" selected="0">
            <x v="9"/>
          </reference>
        </references>
      </pivotArea>
    </format>
    <format dxfId="524">
      <pivotArea dataOnly="0" labelOnly="1" fieldPosition="0">
        <references count="6">
          <reference field="3" count="1" selected="0">
            <x v="3"/>
          </reference>
          <reference field="11" count="1" selected="0">
            <x v="1"/>
          </reference>
          <reference field="22" count="1" selected="0">
            <x v="7"/>
          </reference>
          <reference field="31" count="1">
            <x v="1"/>
          </reference>
          <reference field="51" count="1" selected="0">
            <x v="28"/>
          </reference>
          <reference field="52" count="1" selected="0">
            <x v="9"/>
          </reference>
        </references>
      </pivotArea>
    </format>
    <format dxfId="523">
      <pivotArea dataOnly="0" labelOnly="1" fieldPosition="0">
        <references count="6">
          <reference field="3" count="1" selected="0">
            <x v="4"/>
          </reference>
          <reference field="11" count="1" selected="0">
            <x v="1"/>
          </reference>
          <reference field="22" count="1" selected="0">
            <x v="7"/>
          </reference>
          <reference field="31" count="1">
            <x v="1"/>
          </reference>
          <reference field="51" count="1" selected="0">
            <x v="28"/>
          </reference>
          <reference field="52" count="1" selected="0">
            <x v="9"/>
          </reference>
        </references>
      </pivotArea>
    </format>
    <format dxfId="522">
      <pivotArea dataOnly="0" labelOnly="1" fieldPosition="0">
        <references count="6">
          <reference field="3" count="1" selected="0">
            <x v="0"/>
          </reference>
          <reference field="11" count="1" selected="0">
            <x v="1"/>
          </reference>
          <reference field="22" count="1" selected="0">
            <x v="14"/>
          </reference>
          <reference field="31" count="1">
            <x v="1"/>
          </reference>
          <reference field="51" count="1" selected="0">
            <x v="29"/>
          </reference>
          <reference field="52" count="1" selected="0">
            <x v="3"/>
          </reference>
        </references>
      </pivotArea>
    </format>
    <format dxfId="521">
      <pivotArea dataOnly="0" labelOnly="1" fieldPosition="0">
        <references count="6">
          <reference field="3" count="1" selected="0">
            <x v="1"/>
          </reference>
          <reference field="11" count="1" selected="0">
            <x v="1"/>
          </reference>
          <reference field="22" count="1" selected="0">
            <x v="14"/>
          </reference>
          <reference field="31" count="1">
            <x v="1"/>
          </reference>
          <reference field="51" count="1" selected="0">
            <x v="29"/>
          </reference>
          <reference field="52" count="1" selected="0">
            <x v="3"/>
          </reference>
        </references>
      </pivotArea>
    </format>
    <format dxfId="520">
      <pivotArea dataOnly="0" labelOnly="1" fieldPosition="0">
        <references count="6">
          <reference field="3" count="1" selected="0">
            <x v="5"/>
          </reference>
          <reference field="11" count="1" selected="0">
            <x v="1"/>
          </reference>
          <reference field="22" count="1" selected="0">
            <x v="14"/>
          </reference>
          <reference field="31" count="1">
            <x v="1"/>
          </reference>
          <reference field="51" count="1" selected="0">
            <x v="29"/>
          </reference>
          <reference field="52" count="1" selected="0">
            <x v="3"/>
          </reference>
        </references>
      </pivotArea>
    </format>
    <format dxfId="519">
      <pivotArea dataOnly="0" labelOnly="1" fieldPosition="0">
        <references count="6">
          <reference field="3" count="1" selected="0">
            <x v="0"/>
          </reference>
          <reference field="11" count="1" selected="0">
            <x v="1"/>
          </reference>
          <reference field="22" count="1" selected="0">
            <x v="3"/>
          </reference>
          <reference field="31" count="1">
            <x v="1"/>
          </reference>
          <reference field="51" count="1" selected="0">
            <x v="30"/>
          </reference>
          <reference field="52" count="1" selected="0">
            <x v="3"/>
          </reference>
        </references>
      </pivotArea>
    </format>
    <format dxfId="518">
      <pivotArea dataOnly="0" labelOnly="1" fieldPosition="0">
        <references count="6">
          <reference field="3" count="1" selected="0">
            <x v="3"/>
          </reference>
          <reference field="11" count="1" selected="0">
            <x v="1"/>
          </reference>
          <reference field="22" count="1" selected="0">
            <x v="10"/>
          </reference>
          <reference field="31" count="1">
            <x v="1"/>
          </reference>
          <reference field="51" count="1" selected="0">
            <x v="30"/>
          </reference>
          <reference field="52" count="1" selected="0">
            <x v="3"/>
          </reference>
        </references>
      </pivotArea>
    </format>
    <format dxfId="517">
      <pivotArea dataOnly="0" labelOnly="1" fieldPosition="0">
        <references count="6">
          <reference field="3" count="1" selected="0">
            <x v="5"/>
          </reference>
          <reference field="11" count="1" selected="0">
            <x v="1"/>
          </reference>
          <reference field="22" count="1" selected="0">
            <x v="3"/>
          </reference>
          <reference field="31" count="1">
            <x v="1"/>
          </reference>
          <reference field="51" count="1" selected="0">
            <x v="30"/>
          </reference>
          <reference field="52" count="1" selected="0">
            <x v="3"/>
          </reference>
        </references>
      </pivotArea>
    </format>
    <format dxfId="516">
      <pivotArea dataOnly="0" labelOnly="1" fieldPosition="0">
        <references count="6">
          <reference field="3" count="1" selected="0">
            <x v="3"/>
          </reference>
          <reference field="11" count="1" selected="0">
            <x v="1"/>
          </reference>
          <reference field="22" count="1" selected="0">
            <x v="10"/>
          </reference>
          <reference field="31" count="1">
            <x v="0"/>
          </reference>
          <reference field="51" count="1" selected="0">
            <x v="31"/>
          </reference>
          <reference field="52" count="1" selected="0">
            <x v="0"/>
          </reference>
        </references>
      </pivotArea>
    </format>
    <format dxfId="515">
      <pivotArea dataOnly="0" labelOnly="1" fieldPosition="0">
        <references count="6">
          <reference field="3" count="1" selected="0">
            <x v="1"/>
          </reference>
          <reference field="11" count="1" selected="0">
            <x v="1"/>
          </reference>
          <reference field="22" count="1" selected="0">
            <x v="11"/>
          </reference>
          <reference field="31" count="1">
            <x v="1"/>
          </reference>
          <reference field="51" count="1" selected="0">
            <x v="32"/>
          </reference>
          <reference field="52" count="1" selected="0">
            <x v="6"/>
          </reference>
        </references>
      </pivotArea>
    </format>
    <format dxfId="514">
      <pivotArea dataOnly="0" labelOnly="1" fieldPosition="0">
        <references count="6">
          <reference field="3" count="1" selected="0">
            <x v="0"/>
          </reference>
          <reference field="11" count="1" selected="0">
            <x v="1"/>
          </reference>
          <reference field="22" count="1" selected="0">
            <x v="6"/>
          </reference>
          <reference field="31" count="1">
            <x v="1"/>
          </reference>
          <reference field="51" count="1" selected="0">
            <x v="33"/>
          </reference>
          <reference field="52" count="1" selected="0">
            <x v="3"/>
          </reference>
        </references>
      </pivotArea>
    </format>
    <format dxfId="513">
      <pivotArea dataOnly="0" labelOnly="1" fieldPosition="0">
        <references count="6">
          <reference field="3" count="1" selected="0">
            <x v="1"/>
          </reference>
          <reference field="11" count="1" selected="0">
            <x v="1"/>
          </reference>
          <reference field="22" count="1" selected="0">
            <x v="6"/>
          </reference>
          <reference field="31" count="1">
            <x v="1"/>
          </reference>
          <reference field="51" count="1" selected="0">
            <x v="33"/>
          </reference>
          <reference field="52" count="1" selected="0">
            <x v="3"/>
          </reference>
        </references>
      </pivotArea>
    </format>
    <format dxfId="512">
      <pivotArea dataOnly="0" labelOnly="1" fieldPosition="0">
        <references count="6">
          <reference field="3" count="1" selected="0">
            <x v="1"/>
          </reference>
          <reference field="11" count="1" selected="0">
            <x v="1"/>
          </reference>
          <reference field="22" count="1" selected="0">
            <x v="6"/>
          </reference>
          <reference field="31" count="1">
            <x v="1"/>
          </reference>
          <reference field="51" count="1" selected="0">
            <x v="34"/>
          </reference>
          <reference field="52" count="1" selected="0">
            <x v="1"/>
          </reference>
        </references>
      </pivotArea>
    </format>
    <format dxfId="511">
      <pivotArea dataOnly="0" labelOnly="1" fieldPosition="0">
        <references count="6">
          <reference field="3" count="1" selected="0">
            <x v="2"/>
          </reference>
          <reference field="11" count="1" selected="0">
            <x v="1"/>
          </reference>
          <reference field="22" count="1" selected="0">
            <x v="6"/>
          </reference>
          <reference field="31" count="1">
            <x v="1"/>
          </reference>
          <reference field="51" count="1" selected="0">
            <x v="34"/>
          </reference>
          <reference field="52" count="1" selected="0">
            <x v="1"/>
          </reference>
        </references>
      </pivotArea>
    </format>
    <format dxfId="510">
      <pivotArea dataOnly="0" labelOnly="1" fieldPosition="0">
        <references count="6">
          <reference field="3" count="1" selected="0">
            <x v="3"/>
          </reference>
          <reference field="11" count="1" selected="0">
            <x v="1"/>
          </reference>
          <reference field="22" count="1" selected="0">
            <x v="6"/>
          </reference>
          <reference field="31" count="1">
            <x v="1"/>
          </reference>
          <reference field="51" count="1" selected="0">
            <x v="34"/>
          </reference>
          <reference field="52" count="1" selected="0">
            <x v="1"/>
          </reference>
        </references>
      </pivotArea>
    </format>
    <format dxfId="509">
      <pivotArea dataOnly="0" labelOnly="1" fieldPosition="0">
        <references count="6">
          <reference field="3" count="1" selected="0">
            <x v="5"/>
          </reference>
          <reference field="11" count="1" selected="0">
            <x v="1"/>
          </reference>
          <reference field="22" count="1" selected="0">
            <x v="6"/>
          </reference>
          <reference field="31" count="1">
            <x v="1"/>
          </reference>
          <reference field="51" count="1" selected="0">
            <x v="34"/>
          </reference>
          <reference field="52" count="1" selected="0">
            <x v="1"/>
          </reference>
        </references>
      </pivotArea>
    </format>
    <format dxfId="508">
      <pivotArea dataOnly="0" labelOnly="1" fieldPosition="0">
        <references count="6">
          <reference field="3" count="1" selected="0">
            <x v="2"/>
          </reference>
          <reference field="11" count="1" selected="0">
            <x v="1"/>
          </reference>
          <reference field="22" count="1" selected="0">
            <x v="1"/>
          </reference>
          <reference field="31" count="1">
            <x v="1"/>
          </reference>
          <reference field="51" count="1" selected="0">
            <x v="35"/>
          </reference>
          <reference field="52" count="1" selected="0">
            <x v="4"/>
          </reference>
        </references>
      </pivotArea>
    </format>
    <format dxfId="507">
      <pivotArea dataOnly="0" labelOnly="1" fieldPosition="0">
        <references count="6">
          <reference field="3" count="1" selected="0">
            <x v="0"/>
          </reference>
          <reference field="11" count="1" selected="0">
            <x v="1"/>
          </reference>
          <reference field="22" count="1" selected="0">
            <x v="2"/>
          </reference>
          <reference field="31" count="1">
            <x v="1"/>
          </reference>
          <reference field="51" count="1" selected="0">
            <x v="36"/>
          </reference>
          <reference field="52" count="1" selected="0">
            <x v="3"/>
          </reference>
        </references>
      </pivotArea>
    </format>
    <format dxfId="506">
      <pivotArea dataOnly="0" labelOnly="1" fieldPosition="0">
        <references count="6">
          <reference field="3" count="1" selected="0">
            <x v="4"/>
          </reference>
          <reference field="11" count="1" selected="0">
            <x v="1"/>
          </reference>
          <reference field="22" count="1" selected="0">
            <x v="2"/>
          </reference>
          <reference field="31" count="1">
            <x v="1"/>
          </reference>
          <reference field="51" count="1" selected="0">
            <x v="36"/>
          </reference>
          <reference field="52" count="1" selected="0">
            <x v="3"/>
          </reference>
        </references>
      </pivotArea>
    </format>
    <format dxfId="505">
      <pivotArea dataOnly="0" labelOnly="1" fieldPosition="0">
        <references count="6">
          <reference field="3" count="1" selected="0">
            <x v="0"/>
          </reference>
          <reference field="11" count="1" selected="0">
            <x v="1"/>
          </reference>
          <reference field="22" count="1" selected="0">
            <x v="0"/>
          </reference>
          <reference field="31" count="1">
            <x v="1"/>
          </reference>
          <reference field="51" count="1" selected="0">
            <x v="37"/>
          </reference>
          <reference field="52" count="1" selected="0">
            <x v="3"/>
          </reference>
        </references>
      </pivotArea>
    </format>
    <format dxfId="504">
      <pivotArea dataOnly="0" labelOnly="1" fieldPosition="0">
        <references count="6">
          <reference field="3" count="1" selected="0">
            <x v="2"/>
          </reference>
          <reference field="11" count="1" selected="0">
            <x v="1"/>
          </reference>
          <reference field="22" count="1" selected="0">
            <x v="0"/>
          </reference>
          <reference field="31" count="1">
            <x v="1"/>
          </reference>
          <reference field="51" count="1" selected="0">
            <x v="37"/>
          </reference>
          <reference field="52" count="1" selected="0">
            <x v="3"/>
          </reference>
        </references>
      </pivotArea>
    </format>
    <format dxfId="503">
      <pivotArea outline="0" collapsedLevelsAreSubtotals="1" fieldPosition="0"/>
    </format>
    <format dxfId="502">
      <pivotArea dataOnly="0" labelOnly="1" fieldPosition="0">
        <references count="1">
          <reference field="51" count="0"/>
        </references>
      </pivotArea>
    </format>
    <format dxfId="501">
      <pivotArea dataOnly="0" labelOnly="1" fieldPosition="0">
        <references count="2">
          <reference field="51" count="1" selected="0">
            <x v="0"/>
          </reference>
          <reference field="52" count="1">
            <x v="7"/>
          </reference>
        </references>
      </pivotArea>
    </format>
    <format dxfId="500">
      <pivotArea dataOnly="0" labelOnly="1" fieldPosition="0">
        <references count="2">
          <reference field="51" count="1" selected="0">
            <x v="1"/>
          </reference>
          <reference field="52" count="1">
            <x v="4"/>
          </reference>
        </references>
      </pivotArea>
    </format>
    <format dxfId="499">
      <pivotArea dataOnly="0" labelOnly="1" fieldPosition="0">
        <references count="2">
          <reference field="51" count="1" selected="0">
            <x v="2"/>
          </reference>
          <reference field="52" count="1">
            <x v="0"/>
          </reference>
        </references>
      </pivotArea>
    </format>
    <format dxfId="498">
      <pivotArea dataOnly="0" labelOnly="1" fieldPosition="0">
        <references count="2">
          <reference field="51" count="1" selected="0">
            <x v="3"/>
          </reference>
          <reference field="52" count="1">
            <x v="8"/>
          </reference>
        </references>
      </pivotArea>
    </format>
    <format dxfId="497">
      <pivotArea dataOnly="0" labelOnly="1" fieldPosition="0">
        <references count="2">
          <reference field="51" count="1" selected="0">
            <x v="4"/>
          </reference>
          <reference field="52" count="1">
            <x v="2"/>
          </reference>
        </references>
      </pivotArea>
    </format>
    <format dxfId="496">
      <pivotArea dataOnly="0" labelOnly="1" fieldPosition="0">
        <references count="2">
          <reference field="51" count="1" selected="0">
            <x v="5"/>
          </reference>
          <reference field="52" count="1">
            <x v="0"/>
          </reference>
        </references>
      </pivotArea>
    </format>
    <format dxfId="495">
      <pivotArea dataOnly="0" labelOnly="1" fieldPosition="0">
        <references count="2">
          <reference field="51" count="1" selected="0">
            <x v="6"/>
          </reference>
          <reference field="52" count="1">
            <x v="2"/>
          </reference>
        </references>
      </pivotArea>
    </format>
    <format dxfId="494">
      <pivotArea dataOnly="0" labelOnly="1" fieldPosition="0">
        <references count="2">
          <reference field="51" count="1" selected="0">
            <x v="8"/>
          </reference>
          <reference field="52" count="1">
            <x v="8"/>
          </reference>
        </references>
      </pivotArea>
    </format>
    <format dxfId="493">
      <pivotArea dataOnly="0" labelOnly="1" fieldPosition="0">
        <references count="2">
          <reference field="51" count="1" selected="0">
            <x v="9"/>
          </reference>
          <reference field="52" count="1">
            <x v="3"/>
          </reference>
        </references>
      </pivotArea>
    </format>
    <format dxfId="492">
      <pivotArea dataOnly="0" labelOnly="1" fieldPosition="0">
        <references count="2">
          <reference field="51" count="1" selected="0">
            <x v="10"/>
          </reference>
          <reference field="52" count="1">
            <x v="2"/>
          </reference>
        </references>
      </pivotArea>
    </format>
    <format dxfId="491">
      <pivotArea dataOnly="0" labelOnly="1" fieldPosition="0">
        <references count="2">
          <reference field="51" count="1" selected="0">
            <x v="11"/>
          </reference>
          <reference field="52" count="1">
            <x v="9"/>
          </reference>
        </references>
      </pivotArea>
    </format>
    <format dxfId="490">
      <pivotArea dataOnly="0" labelOnly="1" fieldPosition="0">
        <references count="2">
          <reference field="51" count="1" selected="0">
            <x v="12"/>
          </reference>
          <reference field="52" count="1">
            <x v="5"/>
          </reference>
        </references>
      </pivotArea>
    </format>
    <format dxfId="489">
      <pivotArea dataOnly="0" labelOnly="1" fieldPosition="0">
        <references count="2">
          <reference field="51" count="1" selected="0">
            <x v="13"/>
          </reference>
          <reference field="52" count="1">
            <x v="4"/>
          </reference>
        </references>
      </pivotArea>
    </format>
    <format dxfId="488">
      <pivotArea dataOnly="0" labelOnly="1" fieldPosition="0">
        <references count="2">
          <reference field="51" count="1" selected="0">
            <x v="14"/>
          </reference>
          <reference field="52" count="1">
            <x v="5"/>
          </reference>
        </references>
      </pivotArea>
    </format>
    <format dxfId="487">
      <pivotArea dataOnly="0" labelOnly="1" fieldPosition="0">
        <references count="2">
          <reference field="51" count="1" selected="0">
            <x v="15"/>
          </reference>
          <reference field="52" count="1">
            <x v="3"/>
          </reference>
        </references>
      </pivotArea>
    </format>
    <format dxfId="486">
      <pivotArea dataOnly="0" labelOnly="1" fieldPosition="0">
        <references count="2">
          <reference field="51" count="1" selected="0">
            <x v="16"/>
          </reference>
          <reference field="52" count="1">
            <x v="1"/>
          </reference>
        </references>
      </pivotArea>
    </format>
    <format dxfId="485">
      <pivotArea dataOnly="0" labelOnly="1" fieldPosition="0">
        <references count="2">
          <reference field="51" count="1" selected="0">
            <x v="17"/>
          </reference>
          <reference field="52" count="1">
            <x v="8"/>
          </reference>
        </references>
      </pivotArea>
    </format>
    <format dxfId="484">
      <pivotArea dataOnly="0" labelOnly="1" fieldPosition="0">
        <references count="2">
          <reference field="51" count="1" selected="0">
            <x v="18"/>
          </reference>
          <reference field="52" count="1">
            <x v="9"/>
          </reference>
        </references>
      </pivotArea>
    </format>
    <format dxfId="483">
      <pivotArea dataOnly="0" labelOnly="1" fieldPosition="0">
        <references count="2">
          <reference field="51" count="1" selected="0">
            <x v="19"/>
          </reference>
          <reference field="52" count="1">
            <x v="8"/>
          </reference>
        </references>
      </pivotArea>
    </format>
    <format dxfId="482">
      <pivotArea dataOnly="0" labelOnly="1" fieldPosition="0">
        <references count="2">
          <reference field="51" count="1" selected="0">
            <x v="20"/>
          </reference>
          <reference field="52" count="1">
            <x v="3"/>
          </reference>
        </references>
      </pivotArea>
    </format>
    <format dxfId="481">
      <pivotArea dataOnly="0" labelOnly="1" fieldPosition="0">
        <references count="2">
          <reference field="51" count="1" selected="0">
            <x v="21"/>
          </reference>
          <reference field="52" count="1">
            <x v="4"/>
          </reference>
        </references>
      </pivotArea>
    </format>
    <format dxfId="480">
      <pivotArea dataOnly="0" labelOnly="1" fieldPosition="0">
        <references count="2">
          <reference field="51" count="1" selected="0">
            <x v="22"/>
          </reference>
          <reference field="52" count="1">
            <x v="8"/>
          </reference>
        </references>
      </pivotArea>
    </format>
    <format dxfId="479">
      <pivotArea dataOnly="0" labelOnly="1" fieldPosition="0">
        <references count="2">
          <reference field="51" count="1" selected="0">
            <x v="23"/>
          </reference>
          <reference field="52" count="1">
            <x v="7"/>
          </reference>
        </references>
      </pivotArea>
    </format>
    <format dxfId="478">
      <pivotArea dataOnly="0" labelOnly="1" fieldPosition="0">
        <references count="2">
          <reference field="51" count="1" selected="0">
            <x v="24"/>
          </reference>
          <reference field="52" count="1">
            <x v="2"/>
          </reference>
        </references>
      </pivotArea>
    </format>
    <format dxfId="477">
      <pivotArea dataOnly="0" labelOnly="1" fieldPosition="0">
        <references count="2">
          <reference field="51" count="1" selected="0">
            <x v="25"/>
          </reference>
          <reference field="52" count="1">
            <x v="4"/>
          </reference>
        </references>
      </pivotArea>
    </format>
    <format dxfId="476">
      <pivotArea dataOnly="0" labelOnly="1" fieldPosition="0">
        <references count="2">
          <reference field="51" count="1" selected="0">
            <x v="27"/>
          </reference>
          <reference field="52" count="1">
            <x v="9"/>
          </reference>
        </references>
      </pivotArea>
    </format>
    <format dxfId="475">
      <pivotArea dataOnly="0" labelOnly="1" fieldPosition="0">
        <references count="2">
          <reference field="51" count="1" selected="0">
            <x v="29"/>
          </reference>
          <reference field="52" count="1">
            <x v="3"/>
          </reference>
        </references>
      </pivotArea>
    </format>
    <format dxfId="474">
      <pivotArea dataOnly="0" labelOnly="1" fieldPosition="0">
        <references count="2">
          <reference field="51" count="1" selected="0">
            <x v="31"/>
          </reference>
          <reference field="52" count="1">
            <x v="0"/>
          </reference>
        </references>
      </pivotArea>
    </format>
    <format dxfId="473">
      <pivotArea dataOnly="0" labelOnly="1" fieldPosition="0">
        <references count="2">
          <reference field="51" count="1" selected="0">
            <x v="32"/>
          </reference>
          <reference field="52" count="1">
            <x v="6"/>
          </reference>
        </references>
      </pivotArea>
    </format>
    <format dxfId="472">
      <pivotArea dataOnly="0" labelOnly="1" fieldPosition="0">
        <references count="2">
          <reference field="51" count="1" selected="0">
            <x v="33"/>
          </reference>
          <reference field="52" count="1">
            <x v="3"/>
          </reference>
        </references>
      </pivotArea>
    </format>
    <format dxfId="471">
      <pivotArea dataOnly="0" labelOnly="1" fieldPosition="0">
        <references count="2">
          <reference field="51" count="1" selected="0">
            <x v="34"/>
          </reference>
          <reference field="52" count="1">
            <x v="1"/>
          </reference>
        </references>
      </pivotArea>
    </format>
    <format dxfId="470">
      <pivotArea dataOnly="0" labelOnly="1" fieldPosition="0">
        <references count="2">
          <reference field="51" count="1" selected="0">
            <x v="35"/>
          </reference>
          <reference field="52" count="1">
            <x v="4"/>
          </reference>
        </references>
      </pivotArea>
    </format>
    <format dxfId="469">
      <pivotArea dataOnly="0" labelOnly="1" fieldPosition="0">
        <references count="2">
          <reference field="51" count="1" selected="0">
            <x v="36"/>
          </reference>
          <reference field="52" count="1">
            <x v="3"/>
          </reference>
        </references>
      </pivotArea>
    </format>
    <format dxfId="468">
      <pivotArea dataOnly="0" labelOnly="1" fieldPosition="0">
        <references count="3">
          <reference field="3" count="1">
            <x v="4"/>
          </reference>
          <reference field="51" count="1" selected="0">
            <x v="0"/>
          </reference>
          <reference field="52" count="1" selected="0">
            <x v="7"/>
          </reference>
        </references>
      </pivotArea>
    </format>
    <format dxfId="467">
      <pivotArea dataOnly="0" labelOnly="1" fieldPosition="0">
        <references count="3">
          <reference field="3" count="2">
            <x v="3"/>
            <x v="5"/>
          </reference>
          <reference field="51" count="1" selected="0">
            <x v="1"/>
          </reference>
          <reference field="52" count="1" selected="0">
            <x v="4"/>
          </reference>
        </references>
      </pivotArea>
    </format>
    <format dxfId="466">
      <pivotArea dataOnly="0" labelOnly="1" fieldPosition="0">
        <references count="3">
          <reference field="3" count="3">
            <x v="1"/>
            <x v="2"/>
            <x v="4"/>
          </reference>
          <reference field="51" count="1" selected="0">
            <x v="2"/>
          </reference>
          <reference field="52" count="1" selected="0">
            <x v="0"/>
          </reference>
        </references>
      </pivotArea>
    </format>
    <format dxfId="465">
      <pivotArea dataOnly="0" labelOnly="1" fieldPosition="0">
        <references count="3">
          <reference field="3" count="2">
            <x v="0"/>
            <x v="1"/>
          </reference>
          <reference field="51" count="1" selected="0">
            <x v="3"/>
          </reference>
          <reference field="52" count="1" selected="0">
            <x v="8"/>
          </reference>
        </references>
      </pivotArea>
    </format>
    <format dxfId="464">
      <pivotArea dataOnly="0" labelOnly="1" fieldPosition="0">
        <references count="3">
          <reference field="3" count="1">
            <x v="3"/>
          </reference>
          <reference field="51" count="1" selected="0">
            <x v="4"/>
          </reference>
          <reference field="52" count="1" selected="0">
            <x v="2"/>
          </reference>
        </references>
      </pivotArea>
    </format>
    <format dxfId="463">
      <pivotArea dataOnly="0" labelOnly="1" fieldPosition="0">
        <references count="3">
          <reference field="3" count="3">
            <x v="0"/>
            <x v="1"/>
            <x v="2"/>
          </reference>
          <reference field="51" count="1" selected="0">
            <x v="5"/>
          </reference>
          <reference field="52" count="1" selected="0">
            <x v="0"/>
          </reference>
        </references>
      </pivotArea>
    </format>
    <format dxfId="462">
      <pivotArea dataOnly="0" labelOnly="1" fieldPosition="0">
        <references count="3">
          <reference field="3" count="3">
            <x v="1"/>
            <x v="3"/>
            <x v="5"/>
          </reference>
          <reference field="51" count="1" selected="0">
            <x v="6"/>
          </reference>
          <reference field="52" count="1" selected="0">
            <x v="2"/>
          </reference>
        </references>
      </pivotArea>
    </format>
    <format dxfId="461">
      <pivotArea dataOnly="0" labelOnly="1" fieldPosition="0">
        <references count="3">
          <reference field="3" count="3">
            <x v="1"/>
            <x v="2"/>
            <x v="3"/>
          </reference>
          <reference field="51" count="1" selected="0">
            <x v="7"/>
          </reference>
          <reference field="52" count="1" selected="0">
            <x v="2"/>
          </reference>
        </references>
      </pivotArea>
    </format>
    <format dxfId="460">
      <pivotArea dataOnly="0" labelOnly="1" fieldPosition="0">
        <references count="3">
          <reference field="3" count="1">
            <x v="0"/>
          </reference>
          <reference field="51" count="1" selected="0">
            <x v="8"/>
          </reference>
          <reference field="52" count="1" selected="0">
            <x v="8"/>
          </reference>
        </references>
      </pivotArea>
    </format>
    <format dxfId="459">
      <pivotArea dataOnly="0" labelOnly="1" fieldPosition="0">
        <references count="3">
          <reference field="3" count="1">
            <x v="4"/>
          </reference>
          <reference field="51" count="1" selected="0">
            <x v="9"/>
          </reference>
          <reference field="52" count="1" selected="0">
            <x v="3"/>
          </reference>
        </references>
      </pivotArea>
    </format>
    <format dxfId="458">
      <pivotArea dataOnly="0" labelOnly="1" fieldPosition="0">
        <references count="3">
          <reference field="3" count="2">
            <x v="1"/>
            <x v="2"/>
          </reference>
          <reference field="51" count="1" selected="0">
            <x v="10"/>
          </reference>
          <reference field="52" count="1" selected="0">
            <x v="2"/>
          </reference>
        </references>
      </pivotArea>
    </format>
    <format dxfId="457">
      <pivotArea dataOnly="0" labelOnly="1" fieldPosition="0">
        <references count="3">
          <reference field="3" count="1">
            <x v="4"/>
          </reference>
          <reference field="51" count="1" selected="0">
            <x v="11"/>
          </reference>
          <reference field="52" count="1" selected="0">
            <x v="9"/>
          </reference>
        </references>
      </pivotArea>
    </format>
    <format dxfId="456">
      <pivotArea dataOnly="0" labelOnly="1" fieldPosition="0">
        <references count="3">
          <reference field="3" count="2">
            <x v="1"/>
            <x v="2"/>
          </reference>
          <reference field="51" count="1" selected="0">
            <x v="12"/>
          </reference>
          <reference field="52" count="1" selected="0">
            <x v="5"/>
          </reference>
        </references>
      </pivotArea>
    </format>
    <format dxfId="455">
      <pivotArea dataOnly="0" labelOnly="1" fieldPosition="0">
        <references count="3">
          <reference field="3" count="3">
            <x v="1"/>
            <x v="3"/>
            <x v="5"/>
          </reference>
          <reference field="51" count="1" selected="0">
            <x v="13"/>
          </reference>
          <reference field="52" count="1" selected="0">
            <x v="4"/>
          </reference>
        </references>
      </pivotArea>
    </format>
    <format dxfId="454">
      <pivotArea dataOnly="0" labelOnly="1" fieldPosition="0">
        <references count="3">
          <reference field="3" count="2">
            <x v="1"/>
            <x v="2"/>
          </reference>
          <reference field="51" count="1" selected="0">
            <x v="14"/>
          </reference>
          <reference field="52" count="1" selected="0">
            <x v="5"/>
          </reference>
        </references>
      </pivotArea>
    </format>
    <format dxfId="453">
      <pivotArea dataOnly="0" labelOnly="1" fieldPosition="0">
        <references count="3">
          <reference field="3" count="4">
            <x v="0"/>
            <x v="1"/>
            <x v="2"/>
            <x v="5"/>
          </reference>
          <reference field="51" count="1" selected="0">
            <x v="15"/>
          </reference>
          <reference field="52" count="1" selected="0">
            <x v="3"/>
          </reference>
        </references>
      </pivotArea>
    </format>
    <format dxfId="452">
      <pivotArea dataOnly="0" labelOnly="1" fieldPosition="0">
        <references count="3">
          <reference field="3" count="1">
            <x v="1"/>
          </reference>
          <reference field="51" count="1" selected="0">
            <x v="16"/>
          </reference>
          <reference field="52" count="1" selected="0">
            <x v="1"/>
          </reference>
        </references>
      </pivotArea>
    </format>
    <format dxfId="451">
      <pivotArea dataOnly="0" labelOnly="1" fieldPosition="0">
        <references count="3">
          <reference field="3" count="1">
            <x v="0"/>
          </reference>
          <reference field="51" count="1" selected="0">
            <x v="17"/>
          </reference>
          <reference field="52" count="1" selected="0">
            <x v="8"/>
          </reference>
        </references>
      </pivotArea>
    </format>
    <format dxfId="450">
      <pivotArea dataOnly="0" labelOnly="1" fieldPosition="0">
        <references count="3">
          <reference field="3" count="1">
            <x v="4"/>
          </reference>
          <reference field="51" count="1" selected="0">
            <x v="18"/>
          </reference>
          <reference field="52" count="1" selected="0">
            <x v="9"/>
          </reference>
        </references>
      </pivotArea>
    </format>
    <format dxfId="449">
      <pivotArea dataOnly="0" labelOnly="1" fieldPosition="0">
        <references count="3">
          <reference field="3" count="2">
            <x v="0"/>
            <x v="3"/>
          </reference>
          <reference field="51" count="1" selected="0">
            <x v="19"/>
          </reference>
          <reference field="52" count="1" selected="0">
            <x v="8"/>
          </reference>
        </references>
      </pivotArea>
    </format>
    <format dxfId="448">
      <pivotArea dataOnly="0" labelOnly="1" fieldPosition="0">
        <references count="3">
          <reference field="3" count="4">
            <x v="0"/>
            <x v="1"/>
            <x v="3"/>
            <x v="5"/>
          </reference>
          <reference field="51" count="1" selected="0">
            <x v="20"/>
          </reference>
          <reference field="52" count="1" selected="0">
            <x v="3"/>
          </reference>
        </references>
      </pivotArea>
    </format>
    <format dxfId="447">
      <pivotArea dataOnly="0" labelOnly="1" fieldPosition="0">
        <references count="3">
          <reference field="3" count="3">
            <x v="2"/>
            <x v="3"/>
            <x v="5"/>
          </reference>
          <reference field="51" count="1" selected="0">
            <x v="21"/>
          </reference>
          <reference field="52" count="1" selected="0">
            <x v="4"/>
          </reference>
        </references>
      </pivotArea>
    </format>
    <format dxfId="446">
      <pivotArea dataOnly="0" labelOnly="1" fieldPosition="0">
        <references count="3">
          <reference field="3" count="1">
            <x v="0"/>
          </reference>
          <reference field="51" count="1" selected="0">
            <x v="22"/>
          </reference>
          <reference field="52" count="1" selected="0">
            <x v="8"/>
          </reference>
        </references>
      </pivotArea>
    </format>
    <format dxfId="445">
      <pivotArea dataOnly="0" labelOnly="1" fieldPosition="0">
        <references count="3">
          <reference field="3" count="1">
            <x v="1"/>
          </reference>
          <reference field="51" count="1" selected="0">
            <x v="23"/>
          </reference>
          <reference field="52" count="1" selected="0">
            <x v="7"/>
          </reference>
        </references>
      </pivotArea>
    </format>
    <format dxfId="444">
      <pivotArea dataOnly="0" labelOnly="1" fieldPosition="0">
        <references count="3">
          <reference field="3" count="1">
            <x v="5"/>
          </reference>
          <reference field="51" count="1" selected="0">
            <x v="24"/>
          </reference>
          <reference field="52" count="1" selected="0">
            <x v="2"/>
          </reference>
        </references>
      </pivotArea>
    </format>
    <format dxfId="443">
      <pivotArea dataOnly="0" labelOnly="1" fieldPosition="0">
        <references count="3">
          <reference field="3" count="2">
            <x v="3"/>
            <x v="5"/>
          </reference>
          <reference field="51" count="1" selected="0">
            <x v="25"/>
          </reference>
          <reference field="52" count="1" selected="0">
            <x v="4"/>
          </reference>
        </references>
      </pivotArea>
    </format>
    <format dxfId="442">
      <pivotArea dataOnly="0" labelOnly="1" fieldPosition="0">
        <references count="3">
          <reference field="3" count="2">
            <x v="1"/>
            <x v="5"/>
          </reference>
          <reference field="51" count="1" selected="0">
            <x v="26"/>
          </reference>
          <reference field="52" count="1" selected="0">
            <x v="4"/>
          </reference>
        </references>
      </pivotArea>
    </format>
    <format dxfId="441">
      <pivotArea dataOnly="0" labelOnly="1" fieldPosition="0">
        <references count="3">
          <reference field="3" count="2">
            <x v="1"/>
            <x v="2"/>
          </reference>
          <reference field="51" count="1" selected="0">
            <x v="27"/>
          </reference>
          <reference field="52" count="1" selected="0">
            <x v="9"/>
          </reference>
        </references>
      </pivotArea>
    </format>
    <format dxfId="440">
      <pivotArea dataOnly="0" labelOnly="1" fieldPosition="0">
        <references count="3">
          <reference field="3" count="3">
            <x v="1"/>
            <x v="3"/>
            <x v="4"/>
          </reference>
          <reference field="51" count="1" selected="0">
            <x v="28"/>
          </reference>
          <reference field="52" count="1" selected="0">
            <x v="9"/>
          </reference>
        </references>
      </pivotArea>
    </format>
    <format dxfId="439">
      <pivotArea dataOnly="0" labelOnly="1" fieldPosition="0">
        <references count="3">
          <reference field="3" count="3">
            <x v="0"/>
            <x v="1"/>
            <x v="5"/>
          </reference>
          <reference field="51" count="1" selected="0">
            <x v="29"/>
          </reference>
          <reference field="52" count="1" selected="0">
            <x v="3"/>
          </reference>
        </references>
      </pivotArea>
    </format>
    <format dxfId="438">
      <pivotArea dataOnly="0" labelOnly="1" fieldPosition="0">
        <references count="3">
          <reference field="3" count="3">
            <x v="0"/>
            <x v="3"/>
            <x v="5"/>
          </reference>
          <reference field="51" count="1" selected="0">
            <x v="30"/>
          </reference>
          <reference field="52" count="1" selected="0">
            <x v="3"/>
          </reference>
        </references>
      </pivotArea>
    </format>
    <format dxfId="437">
      <pivotArea dataOnly="0" labelOnly="1" fieldPosition="0">
        <references count="3">
          <reference field="3" count="1">
            <x v="3"/>
          </reference>
          <reference field="51" count="1" selected="0">
            <x v="31"/>
          </reference>
          <reference field="52" count="1" selected="0">
            <x v="0"/>
          </reference>
        </references>
      </pivotArea>
    </format>
    <format dxfId="436">
      <pivotArea dataOnly="0" labelOnly="1" fieldPosition="0">
        <references count="3">
          <reference field="3" count="1">
            <x v="1"/>
          </reference>
          <reference field="51" count="1" selected="0">
            <x v="32"/>
          </reference>
          <reference field="52" count="1" selected="0">
            <x v="6"/>
          </reference>
        </references>
      </pivotArea>
    </format>
    <format dxfId="435">
      <pivotArea dataOnly="0" labelOnly="1" fieldPosition="0">
        <references count="3">
          <reference field="3" count="2">
            <x v="0"/>
            <x v="1"/>
          </reference>
          <reference field="51" count="1" selected="0">
            <x v="33"/>
          </reference>
          <reference field="52" count="1" selected="0">
            <x v="3"/>
          </reference>
        </references>
      </pivotArea>
    </format>
    <format dxfId="434">
      <pivotArea dataOnly="0" labelOnly="1" fieldPosition="0">
        <references count="3">
          <reference field="3" count="3">
            <x v="2"/>
            <x v="3"/>
            <x v="5"/>
          </reference>
          <reference field="51" count="1" selected="0">
            <x v="34"/>
          </reference>
          <reference field="52" count="1" selected="0">
            <x v="1"/>
          </reference>
        </references>
      </pivotArea>
    </format>
    <format dxfId="433">
      <pivotArea dataOnly="0" labelOnly="1" fieldPosition="0">
        <references count="3">
          <reference field="3" count="1">
            <x v="2"/>
          </reference>
          <reference field="51" count="1" selected="0">
            <x v="35"/>
          </reference>
          <reference field="52" count="1" selected="0">
            <x v="4"/>
          </reference>
        </references>
      </pivotArea>
    </format>
    <format dxfId="432">
      <pivotArea dataOnly="0" labelOnly="1" fieldPosition="0">
        <references count="3">
          <reference field="3" count="2">
            <x v="0"/>
            <x v="4"/>
          </reference>
          <reference field="51" count="1" selected="0">
            <x v="36"/>
          </reference>
          <reference field="52" count="1" selected="0">
            <x v="3"/>
          </reference>
        </references>
      </pivotArea>
    </format>
    <format dxfId="431">
      <pivotArea dataOnly="0" labelOnly="1" fieldPosition="0">
        <references count="3">
          <reference field="3" count="2">
            <x v="0"/>
            <x v="2"/>
          </reference>
          <reference field="51" count="1" selected="0">
            <x v="37"/>
          </reference>
          <reference field="52" count="1" selected="0">
            <x v="3"/>
          </reference>
        </references>
      </pivotArea>
    </format>
    <format dxfId="430">
      <pivotArea dataOnly="0" labelOnly="1" fieldPosition="0">
        <references count="4">
          <reference field="3" count="1" selected="0">
            <x v="4"/>
          </reference>
          <reference field="11" count="1">
            <x v="1"/>
          </reference>
          <reference field="51" count="1" selected="0">
            <x v="0"/>
          </reference>
          <reference field="52" count="1" selected="0">
            <x v="7"/>
          </reference>
        </references>
      </pivotArea>
    </format>
    <format dxfId="429">
      <pivotArea dataOnly="0" labelOnly="1" fieldPosition="0">
        <references count="5">
          <reference field="3" count="1" selected="0">
            <x v="4"/>
          </reference>
          <reference field="11" count="1" selected="0">
            <x v="1"/>
          </reference>
          <reference field="22" count="1">
            <x v="2"/>
          </reference>
          <reference field="51" count="1" selected="0">
            <x v="0"/>
          </reference>
          <reference field="52" count="1" selected="0">
            <x v="7"/>
          </reference>
        </references>
      </pivotArea>
    </format>
    <format dxfId="428">
      <pivotArea dataOnly="0" labelOnly="1" fieldPosition="0">
        <references count="5">
          <reference field="3" count="1" selected="0">
            <x v="3"/>
          </reference>
          <reference field="11" count="1" selected="0">
            <x v="1"/>
          </reference>
          <reference field="22" count="1">
            <x v="0"/>
          </reference>
          <reference field="51" count="1" selected="0">
            <x v="1"/>
          </reference>
          <reference field="52" count="1" selected="0">
            <x v="4"/>
          </reference>
        </references>
      </pivotArea>
    </format>
    <format dxfId="427">
      <pivotArea dataOnly="0" labelOnly="1" fieldPosition="0">
        <references count="5">
          <reference field="3" count="1" selected="0">
            <x v="1"/>
          </reference>
          <reference field="11" count="1" selected="0">
            <x v="1"/>
          </reference>
          <reference field="22" count="1">
            <x v="6"/>
          </reference>
          <reference field="51" count="1" selected="0">
            <x v="2"/>
          </reference>
          <reference field="52" count="1" selected="0">
            <x v="0"/>
          </reference>
        </references>
      </pivotArea>
    </format>
    <format dxfId="426">
      <pivotArea dataOnly="0" labelOnly="1" fieldPosition="0">
        <references count="5">
          <reference field="3" count="1" selected="0">
            <x v="4"/>
          </reference>
          <reference field="11" count="1" selected="0">
            <x v="1"/>
          </reference>
          <reference field="22" count="1">
            <x v="14"/>
          </reference>
          <reference field="51" count="1" selected="0">
            <x v="2"/>
          </reference>
          <reference field="52" count="1" selected="0">
            <x v="0"/>
          </reference>
        </references>
      </pivotArea>
    </format>
    <format dxfId="425">
      <pivotArea dataOnly="0" labelOnly="1" fieldPosition="0">
        <references count="5">
          <reference field="3" count="1" selected="0">
            <x v="0"/>
          </reference>
          <reference field="11" count="1" selected="0">
            <x v="1"/>
          </reference>
          <reference field="22" count="1">
            <x v="12"/>
          </reference>
          <reference field="51" count="1" selected="0">
            <x v="3"/>
          </reference>
          <reference field="52" count="1" selected="0">
            <x v="8"/>
          </reference>
        </references>
      </pivotArea>
    </format>
    <format dxfId="424">
      <pivotArea dataOnly="0" labelOnly="1" fieldPosition="0">
        <references count="5">
          <reference field="3" count="1" selected="0">
            <x v="3"/>
          </reference>
          <reference field="11" count="1" selected="0">
            <x v="1"/>
          </reference>
          <reference field="22" count="1">
            <x v="2"/>
          </reference>
          <reference field="51" count="1" selected="0">
            <x v="4"/>
          </reference>
          <reference field="52" count="1" selected="0">
            <x v="2"/>
          </reference>
        </references>
      </pivotArea>
    </format>
    <format dxfId="423">
      <pivotArea dataOnly="0" labelOnly="1" fieldPosition="0">
        <references count="5">
          <reference field="3" count="1" selected="0">
            <x v="0"/>
          </reference>
          <reference field="11" count="1" selected="0">
            <x v="1"/>
          </reference>
          <reference field="22" count="1">
            <x v="4"/>
          </reference>
          <reference field="51" count="1" selected="0">
            <x v="5"/>
          </reference>
          <reference field="52" count="1" selected="0">
            <x v="0"/>
          </reference>
        </references>
      </pivotArea>
    </format>
    <format dxfId="422">
      <pivotArea dataOnly="0" labelOnly="1" fieldPosition="0">
        <references count="5">
          <reference field="3" count="1" selected="0">
            <x v="1"/>
          </reference>
          <reference field="11" count="1" selected="0">
            <x v="1"/>
          </reference>
          <reference field="22" count="1">
            <x v="6"/>
          </reference>
          <reference field="51" count="1" selected="0">
            <x v="6"/>
          </reference>
          <reference field="52" count="1" selected="0">
            <x v="2"/>
          </reference>
        </references>
      </pivotArea>
    </format>
    <format dxfId="421">
      <pivotArea dataOnly="0" labelOnly="1" fieldPosition="0">
        <references count="5">
          <reference field="3" count="1" selected="0">
            <x v="3"/>
          </reference>
          <reference field="11" count="1" selected="0">
            <x v="1"/>
          </reference>
          <reference field="22" count="1">
            <x v="7"/>
          </reference>
          <reference field="51" count="1" selected="0">
            <x v="6"/>
          </reference>
          <reference field="52" count="1" selected="0">
            <x v="2"/>
          </reference>
        </references>
      </pivotArea>
    </format>
    <format dxfId="420">
      <pivotArea dataOnly="0" labelOnly="1" fieldPosition="0">
        <references count="5">
          <reference field="3" count="1" selected="0">
            <x v="5"/>
          </reference>
          <reference field="11" count="1" selected="0">
            <x v="1"/>
          </reference>
          <reference field="22" count="1">
            <x v="6"/>
          </reference>
          <reference field="51" count="1" selected="0">
            <x v="6"/>
          </reference>
          <reference field="52" count="1" selected="0">
            <x v="2"/>
          </reference>
        </references>
      </pivotArea>
    </format>
    <format dxfId="419">
      <pivotArea dataOnly="0" labelOnly="1" fieldPosition="0">
        <references count="5">
          <reference field="3" count="1" selected="0">
            <x v="1"/>
          </reference>
          <reference field="11" count="1" selected="0">
            <x v="1"/>
          </reference>
          <reference field="22" count="1">
            <x v="8"/>
          </reference>
          <reference field="51" count="1" selected="0">
            <x v="7"/>
          </reference>
          <reference field="52" count="1" selected="0">
            <x v="2"/>
          </reference>
        </references>
      </pivotArea>
    </format>
    <format dxfId="418">
      <pivotArea dataOnly="0" labelOnly="1" fieldPosition="0">
        <references count="5">
          <reference field="3" count="1" selected="0">
            <x v="3"/>
          </reference>
          <reference field="11" count="1" selected="0">
            <x v="1"/>
          </reference>
          <reference field="22" count="1">
            <x v="7"/>
          </reference>
          <reference field="51" count="1" selected="0">
            <x v="7"/>
          </reference>
          <reference field="52" count="1" selected="0">
            <x v="2"/>
          </reference>
        </references>
      </pivotArea>
    </format>
    <format dxfId="417">
      <pivotArea dataOnly="0" labelOnly="1" fieldPosition="0">
        <references count="5">
          <reference field="3" count="1" selected="0">
            <x v="4"/>
          </reference>
          <reference field="11" count="1" selected="0">
            <x v="1"/>
          </reference>
          <reference field="22" count="1">
            <x v="11"/>
          </reference>
          <reference field="51" count="1" selected="0">
            <x v="9"/>
          </reference>
          <reference field="52" count="1" selected="0">
            <x v="3"/>
          </reference>
        </references>
      </pivotArea>
    </format>
    <format dxfId="416">
      <pivotArea dataOnly="0" labelOnly="1" fieldPosition="0">
        <references count="5">
          <reference field="3" count="1" selected="0">
            <x v="1"/>
          </reference>
          <reference field="11" count="1" selected="0">
            <x v="1"/>
          </reference>
          <reference field="22" count="1">
            <x v="10"/>
          </reference>
          <reference field="51" count="1" selected="0">
            <x v="10"/>
          </reference>
          <reference field="52" count="1" selected="0">
            <x v="2"/>
          </reference>
        </references>
      </pivotArea>
    </format>
    <format dxfId="415">
      <pivotArea dataOnly="0" labelOnly="1" fieldPosition="0">
        <references count="5">
          <reference field="3" count="1" selected="0">
            <x v="4"/>
          </reference>
          <reference field="11" count="1" selected="0">
            <x v="1"/>
          </reference>
          <reference field="22" count="1">
            <x v="14"/>
          </reference>
          <reference field="51" count="1" selected="0">
            <x v="11"/>
          </reference>
          <reference field="52" count="1" selected="0">
            <x v="9"/>
          </reference>
        </references>
      </pivotArea>
    </format>
    <format dxfId="414">
      <pivotArea dataOnly="0" labelOnly="1" fieldPosition="0">
        <references count="5">
          <reference field="3" count="1" selected="0">
            <x v="1"/>
          </reference>
          <reference field="11" count="1" selected="0">
            <x v="1"/>
          </reference>
          <reference field="22" count="1">
            <x v="15"/>
          </reference>
          <reference field="51" count="1" selected="0">
            <x v="12"/>
          </reference>
          <reference field="52" count="1" selected="0">
            <x v="5"/>
          </reference>
        </references>
      </pivotArea>
    </format>
    <format dxfId="413">
      <pivotArea dataOnly="0" labelOnly="1" fieldPosition="0">
        <references count="5">
          <reference field="3" count="1" selected="0">
            <x v="1"/>
          </reference>
          <reference field="11" count="1" selected="0">
            <x v="1"/>
          </reference>
          <reference field="22" count="1">
            <x v="3"/>
          </reference>
          <reference field="51" count="1" selected="0">
            <x v="13"/>
          </reference>
          <reference field="52" count="1" selected="0">
            <x v="4"/>
          </reference>
        </references>
      </pivotArea>
    </format>
    <format dxfId="412">
      <pivotArea dataOnly="0" labelOnly="1" fieldPosition="0">
        <references count="5">
          <reference field="3" count="1" selected="0">
            <x v="1"/>
          </reference>
          <reference field="11" count="1" selected="0">
            <x v="1"/>
          </reference>
          <reference field="22" count="1">
            <x v="12"/>
          </reference>
          <reference field="51" count="1" selected="0">
            <x v="14"/>
          </reference>
          <reference field="52" count="1" selected="0">
            <x v="5"/>
          </reference>
        </references>
      </pivotArea>
    </format>
    <format dxfId="411">
      <pivotArea dataOnly="0" labelOnly="1" fieldPosition="0">
        <references count="5">
          <reference field="3" count="1" selected="0">
            <x v="0"/>
          </reference>
          <reference field="11" count="1" selected="0">
            <x v="1"/>
          </reference>
          <reference field="22" count="1">
            <x v="2"/>
          </reference>
          <reference field="51" count="1" selected="0">
            <x v="15"/>
          </reference>
          <reference field="52" count="1" selected="0">
            <x v="3"/>
          </reference>
        </references>
      </pivotArea>
    </format>
    <format dxfId="410">
      <pivotArea dataOnly="0" labelOnly="1" fieldPosition="0">
        <references count="5">
          <reference field="3" count="1" selected="0">
            <x v="1"/>
          </reference>
          <reference field="11" count="1" selected="0">
            <x v="1"/>
          </reference>
          <reference field="22" count="1">
            <x v="7"/>
          </reference>
          <reference field="51" count="1" selected="0">
            <x v="16"/>
          </reference>
          <reference field="52" count="1" selected="0">
            <x v="1"/>
          </reference>
        </references>
      </pivotArea>
    </format>
    <format dxfId="409">
      <pivotArea dataOnly="0" labelOnly="1" fieldPosition="0">
        <references count="5">
          <reference field="3" count="1" selected="0">
            <x v="0"/>
          </reference>
          <reference field="11" count="1" selected="0">
            <x v="1"/>
          </reference>
          <reference field="22" count="1">
            <x v="8"/>
          </reference>
          <reference field="51" count="1" selected="0">
            <x v="17"/>
          </reference>
          <reference field="52" count="1" selected="0">
            <x v="8"/>
          </reference>
        </references>
      </pivotArea>
    </format>
    <format dxfId="408">
      <pivotArea dataOnly="0" labelOnly="1" fieldPosition="0">
        <references count="5">
          <reference field="3" count="1" selected="0">
            <x v="4"/>
          </reference>
          <reference field="11" count="1" selected="0">
            <x v="1"/>
          </reference>
          <reference field="22" count="1">
            <x v="13"/>
          </reference>
          <reference field="51" count="1" selected="0">
            <x v="18"/>
          </reference>
          <reference field="52" count="1" selected="0">
            <x v="9"/>
          </reference>
        </references>
      </pivotArea>
    </format>
    <format dxfId="407">
      <pivotArea dataOnly="0" labelOnly="1" fieldPosition="0">
        <references count="5">
          <reference field="3" count="1" selected="0">
            <x v="0"/>
          </reference>
          <reference field="11" count="1" selected="0">
            <x v="1"/>
          </reference>
          <reference field="22" count="1">
            <x v="0"/>
          </reference>
          <reference field="51" count="1" selected="0">
            <x v="19"/>
          </reference>
          <reference field="52" count="1" selected="0">
            <x v="8"/>
          </reference>
        </references>
      </pivotArea>
    </format>
    <format dxfId="406">
      <pivotArea dataOnly="0" labelOnly="1" fieldPosition="0">
        <references count="5">
          <reference field="3" count="1" selected="0">
            <x v="0"/>
          </reference>
          <reference field="11" count="1" selected="0">
            <x v="1"/>
          </reference>
          <reference field="22" count="1">
            <x v="2"/>
          </reference>
          <reference field="51" count="1" selected="0">
            <x v="20"/>
          </reference>
          <reference field="52" count="1" selected="0">
            <x v="3"/>
          </reference>
        </references>
      </pivotArea>
    </format>
    <format dxfId="405">
      <pivotArea dataOnly="0" labelOnly="1" fieldPosition="0">
        <references count="5">
          <reference field="3" count="1" selected="0">
            <x v="1"/>
          </reference>
          <reference field="11" count="1" selected="0">
            <x v="1"/>
          </reference>
          <reference field="22" count="1">
            <x v="8"/>
          </reference>
          <reference field="51" count="1" selected="0">
            <x v="20"/>
          </reference>
          <reference field="52" count="1" selected="0">
            <x v="3"/>
          </reference>
        </references>
      </pivotArea>
    </format>
    <format dxfId="404">
      <pivotArea dataOnly="0" labelOnly="1" fieldPosition="0">
        <references count="5">
          <reference field="3" count="1" selected="0">
            <x v="3"/>
          </reference>
          <reference field="11" count="1" selected="0">
            <x v="1"/>
          </reference>
          <reference field="22" count="1">
            <x v="9"/>
          </reference>
          <reference field="51" count="1" selected="0">
            <x v="20"/>
          </reference>
          <reference field="52" count="1" selected="0">
            <x v="3"/>
          </reference>
        </references>
      </pivotArea>
    </format>
    <format dxfId="403">
      <pivotArea dataOnly="0" labelOnly="1" fieldPosition="0">
        <references count="5">
          <reference field="3" count="1" selected="0">
            <x v="5"/>
          </reference>
          <reference field="11" count="1" selected="0">
            <x v="1"/>
          </reference>
          <reference field="22" count="1">
            <x v="2"/>
          </reference>
          <reference field="51" count="1" selected="0">
            <x v="20"/>
          </reference>
          <reference field="52" count="1" selected="0">
            <x v="3"/>
          </reference>
        </references>
      </pivotArea>
    </format>
    <format dxfId="402">
      <pivotArea dataOnly="0" labelOnly="1" fieldPosition="0">
        <references count="5">
          <reference field="3" count="1" selected="0">
            <x v="2"/>
          </reference>
          <reference field="11" count="1" selected="0">
            <x v="1"/>
          </reference>
          <reference field="22" count="1">
            <x v="1"/>
          </reference>
          <reference field="51" count="1" selected="0">
            <x v="21"/>
          </reference>
          <reference field="52" count="1" selected="0">
            <x v="4"/>
          </reference>
        </references>
      </pivotArea>
    </format>
    <format dxfId="401">
      <pivotArea dataOnly="0" labelOnly="1" fieldPosition="0">
        <references count="5">
          <reference field="3" count="1" selected="0">
            <x v="0"/>
          </reference>
          <reference field="11" count="1" selected="0">
            <x v="1"/>
          </reference>
          <reference field="22" count="1">
            <x v="4"/>
          </reference>
          <reference field="51" count="1" selected="0">
            <x v="22"/>
          </reference>
          <reference field="52" count="1" selected="0">
            <x v="8"/>
          </reference>
        </references>
      </pivotArea>
    </format>
    <format dxfId="400">
      <pivotArea dataOnly="0" labelOnly="1" fieldPosition="0">
        <references count="5">
          <reference field="3" count="1" selected="0">
            <x v="1"/>
          </reference>
          <reference field="11" count="1" selected="0">
            <x v="1"/>
          </reference>
          <reference field="22" count="1">
            <x v="5"/>
          </reference>
          <reference field="51" count="1" selected="0">
            <x v="23"/>
          </reference>
          <reference field="52" count="1" selected="0">
            <x v="7"/>
          </reference>
        </references>
      </pivotArea>
    </format>
    <format dxfId="399">
      <pivotArea dataOnly="0" labelOnly="1" fieldPosition="0">
        <references count="5">
          <reference field="3" count="1" selected="0">
            <x v="5"/>
          </reference>
          <reference field="11" count="1" selected="0">
            <x v="1"/>
          </reference>
          <reference field="22" count="1">
            <x v="12"/>
          </reference>
          <reference field="51" count="1" selected="0">
            <x v="24"/>
          </reference>
          <reference field="52" count="1" selected="0">
            <x v="2"/>
          </reference>
        </references>
      </pivotArea>
    </format>
    <format dxfId="398">
      <pivotArea dataOnly="0" labelOnly="1" fieldPosition="0">
        <references count="5">
          <reference field="3" count="1" selected="0">
            <x v="3"/>
          </reference>
          <reference field="11" count="1" selected="0">
            <x v="1"/>
          </reference>
          <reference field="22" count="1">
            <x v="4"/>
          </reference>
          <reference field="51" count="1" selected="0">
            <x v="25"/>
          </reference>
          <reference field="52" count="1" selected="0">
            <x v="4"/>
          </reference>
        </references>
      </pivotArea>
    </format>
    <format dxfId="397">
      <pivotArea dataOnly="0" labelOnly="1" fieldPosition="0">
        <references count="5">
          <reference field="3" count="1" selected="0">
            <x v="1"/>
          </reference>
          <reference field="11" count="1" selected="0">
            <x v="1"/>
          </reference>
          <reference field="22" count="1">
            <x v="10"/>
          </reference>
          <reference field="51" count="1" selected="0">
            <x v="26"/>
          </reference>
          <reference field="52" count="1" selected="0">
            <x v="4"/>
          </reference>
        </references>
      </pivotArea>
    </format>
    <format dxfId="396">
      <pivotArea dataOnly="0" labelOnly="1" fieldPosition="0">
        <references count="5">
          <reference field="3" count="1" selected="0">
            <x v="5"/>
          </reference>
          <reference field="11" count="1" selected="0">
            <x v="1"/>
          </reference>
          <reference field="22" count="1">
            <x v="0"/>
          </reference>
          <reference field="51" count="1" selected="0">
            <x v="26"/>
          </reference>
          <reference field="52" count="1" selected="0">
            <x v="4"/>
          </reference>
        </references>
      </pivotArea>
    </format>
    <format dxfId="395">
      <pivotArea dataOnly="0" labelOnly="1" fieldPosition="0">
        <references count="5">
          <reference field="3" count="1" selected="0">
            <x v="1"/>
          </reference>
          <reference field="11" count="1" selected="0">
            <x v="1"/>
          </reference>
          <reference field="22" count="1">
            <x v="14"/>
          </reference>
          <reference field="51" count="1" selected="0">
            <x v="27"/>
          </reference>
          <reference field="52" count="1" selected="0">
            <x v="9"/>
          </reference>
        </references>
      </pivotArea>
    </format>
    <format dxfId="394">
      <pivotArea dataOnly="0" labelOnly="1" fieldPosition="0">
        <references count="5">
          <reference field="3" count="1" selected="0">
            <x v="1"/>
          </reference>
          <reference field="11" count="1" selected="0">
            <x v="1"/>
          </reference>
          <reference field="22" count="1">
            <x v="1"/>
          </reference>
          <reference field="51" count="1" selected="0">
            <x v="28"/>
          </reference>
          <reference field="52" count="1" selected="0">
            <x v="9"/>
          </reference>
        </references>
      </pivotArea>
    </format>
    <format dxfId="393">
      <pivotArea dataOnly="0" labelOnly="1" fieldPosition="0">
        <references count="5">
          <reference field="3" count="1" selected="0">
            <x v="3"/>
          </reference>
          <reference field="11" count="1" selected="0">
            <x v="1"/>
          </reference>
          <reference field="22" count="1">
            <x v="7"/>
          </reference>
          <reference field="51" count="1" selected="0">
            <x v="28"/>
          </reference>
          <reference field="52" count="1" selected="0">
            <x v="9"/>
          </reference>
        </references>
      </pivotArea>
    </format>
    <format dxfId="392">
      <pivotArea dataOnly="0" labelOnly="1" fieldPosition="0">
        <references count="5">
          <reference field="3" count="1" selected="0">
            <x v="0"/>
          </reference>
          <reference field="11" count="1" selected="0">
            <x v="1"/>
          </reference>
          <reference field="22" count="1">
            <x v="14"/>
          </reference>
          <reference field="51" count="1" selected="0">
            <x v="29"/>
          </reference>
          <reference field="52" count="1" selected="0">
            <x v="3"/>
          </reference>
        </references>
      </pivotArea>
    </format>
    <format dxfId="391">
      <pivotArea dataOnly="0" labelOnly="1" fieldPosition="0">
        <references count="5">
          <reference field="3" count="1" selected="0">
            <x v="0"/>
          </reference>
          <reference field="11" count="1" selected="0">
            <x v="1"/>
          </reference>
          <reference field="22" count="1">
            <x v="3"/>
          </reference>
          <reference field="51" count="1" selected="0">
            <x v="30"/>
          </reference>
          <reference field="52" count="1" selected="0">
            <x v="3"/>
          </reference>
        </references>
      </pivotArea>
    </format>
    <format dxfId="390">
      <pivotArea dataOnly="0" labelOnly="1" fieldPosition="0">
        <references count="5">
          <reference field="3" count="1" selected="0">
            <x v="3"/>
          </reference>
          <reference field="11" count="1" selected="0">
            <x v="1"/>
          </reference>
          <reference field="22" count="1">
            <x v="10"/>
          </reference>
          <reference field="51" count="1" selected="0">
            <x v="30"/>
          </reference>
          <reference field="52" count="1" selected="0">
            <x v="3"/>
          </reference>
        </references>
      </pivotArea>
    </format>
    <format dxfId="389">
      <pivotArea dataOnly="0" labelOnly="1" fieldPosition="0">
        <references count="5">
          <reference field="3" count="1" selected="0">
            <x v="5"/>
          </reference>
          <reference field="11" count="1" selected="0">
            <x v="1"/>
          </reference>
          <reference field="22" count="1">
            <x v="3"/>
          </reference>
          <reference field="51" count="1" selected="0">
            <x v="30"/>
          </reference>
          <reference field="52" count="1" selected="0">
            <x v="3"/>
          </reference>
        </references>
      </pivotArea>
    </format>
    <format dxfId="388">
      <pivotArea dataOnly="0" labelOnly="1" fieldPosition="0">
        <references count="5">
          <reference field="3" count="1" selected="0">
            <x v="3"/>
          </reference>
          <reference field="11" count="1" selected="0">
            <x v="1"/>
          </reference>
          <reference field="22" count="1">
            <x v="10"/>
          </reference>
          <reference field="51" count="1" selected="0">
            <x v="31"/>
          </reference>
          <reference field="52" count="1" selected="0">
            <x v="0"/>
          </reference>
        </references>
      </pivotArea>
    </format>
    <format dxfId="387">
      <pivotArea dataOnly="0" labelOnly="1" fieldPosition="0">
        <references count="5">
          <reference field="3" count="1" selected="0">
            <x v="1"/>
          </reference>
          <reference field="11" count="1" selected="0">
            <x v="1"/>
          </reference>
          <reference field="22" count="1">
            <x v="11"/>
          </reference>
          <reference field="51" count="1" selected="0">
            <x v="32"/>
          </reference>
          <reference field="52" count="1" selected="0">
            <x v="6"/>
          </reference>
        </references>
      </pivotArea>
    </format>
    <format dxfId="386">
      <pivotArea dataOnly="0" labelOnly="1" fieldPosition="0">
        <references count="5">
          <reference field="3" count="1" selected="0">
            <x v="0"/>
          </reference>
          <reference field="11" count="1" selected="0">
            <x v="1"/>
          </reference>
          <reference field="22" count="1">
            <x v="6"/>
          </reference>
          <reference field="51" count="1" selected="0">
            <x v="33"/>
          </reference>
          <reference field="52" count="1" selected="0">
            <x v="3"/>
          </reference>
        </references>
      </pivotArea>
    </format>
    <format dxfId="385">
      <pivotArea dataOnly="0" labelOnly="1" fieldPosition="0">
        <references count="5">
          <reference field="3" count="1" selected="0">
            <x v="2"/>
          </reference>
          <reference field="11" count="1" selected="0">
            <x v="1"/>
          </reference>
          <reference field="22" count="1">
            <x v="1"/>
          </reference>
          <reference field="51" count="1" selected="0">
            <x v="35"/>
          </reference>
          <reference field="52" count="1" selected="0">
            <x v="4"/>
          </reference>
        </references>
      </pivotArea>
    </format>
    <format dxfId="384">
      <pivotArea dataOnly="0" labelOnly="1" fieldPosition="0">
        <references count="5">
          <reference field="3" count="1" selected="0">
            <x v="0"/>
          </reference>
          <reference field="11" count="1" selected="0">
            <x v="1"/>
          </reference>
          <reference field="22" count="1">
            <x v="2"/>
          </reference>
          <reference field="51" count="1" selected="0">
            <x v="36"/>
          </reference>
          <reference field="52" count="1" selected="0">
            <x v="3"/>
          </reference>
        </references>
      </pivotArea>
    </format>
    <format dxfId="383">
      <pivotArea dataOnly="0" labelOnly="1" fieldPosition="0">
        <references count="5">
          <reference field="3" count="1" selected="0">
            <x v="0"/>
          </reference>
          <reference field="11" count="1" selected="0">
            <x v="1"/>
          </reference>
          <reference field="22" count="1">
            <x v="0"/>
          </reference>
          <reference field="51" count="1" selected="0">
            <x v="37"/>
          </reference>
          <reference field="52" count="1" selected="0">
            <x v="3"/>
          </reference>
        </references>
      </pivotArea>
    </format>
    <format dxfId="382">
      <pivotArea dataOnly="0" labelOnly="1" fieldPosition="0">
        <references count="6">
          <reference field="3" count="1" selected="0">
            <x v="4"/>
          </reference>
          <reference field="11" count="1" selected="0">
            <x v="1"/>
          </reference>
          <reference field="22" count="1" selected="0">
            <x v="2"/>
          </reference>
          <reference field="31" count="1">
            <x v="1"/>
          </reference>
          <reference field="51" count="1" selected="0">
            <x v="0"/>
          </reference>
          <reference field="52" count="1" selected="0">
            <x v="7"/>
          </reference>
        </references>
      </pivotArea>
    </format>
    <format dxfId="381">
      <pivotArea dataOnly="0" labelOnly="1" fieldPosition="0">
        <references count="6">
          <reference field="3" count="1" selected="0">
            <x v="3"/>
          </reference>
          <reference field="11" count="1" selected="0">
            <x v="1"/>
          </reference>
          <reference field="22" count="1" selected="0">
            <x v="0"/>
          </reference>
          <reference field="31" count="1">
            <x v="1"/>
          </reference>
          <reference field="51" count="1" selected="0">
            <x v="1"/>
          </reference>
          <reference field="52" count="1" selected="0">
            <x v="4"/>
          </reference>
        </references>
      </pivotArea>
    </format>
    <format dxfId="380">
      <pivotArea dataOnly="0" labelOnly="1" fieldPosition="0">
        <references count="6">
          <reference field="3" count="1" selected="0">
            <x v="5"/>
          </reference>
          <reference field="11" count="1" selected="0">
            <x v="1"/>
          </reference>
          <reference field="22" count="1" selected="0">
            <x v="0"/>
          </reference>
          <reference field="31" count="1">
            <x v="1"/>
          </reference>
          <reference field="51" count="1" selected="0">
            <x v="1"/>
          </reference>
          <reference field="52" count="1" selected="0">
            <x v="4"/>
          </reference>
        </references>
      </pivotArea>
    </format>
    <format dxfId="379">
      <pivotArea dataOnly="0" labelOnly="1" fieldPosition="0">
        <references count="6">
          <reference field="3" count="1" selected="0">
            <x v="1"/>
          </reference>
          <reference field="11" count="1" selected="0">
            <x v="1"/>
          </reference>
          <reference field="22" count="1" selected="0">
            <x v="6"/>
          </reference>
          <reference field="31" count="1">
            <x v="0"/>
          </reference>
          <reference field="51" count="1" selected="0">
            <x v="2"/>
          </reference>
          <reference field="52" count="1" selected="0">
            <x v="0"/>
          </reference>
        </references>
      </pivotArea>
    </format>
    <format dxfId="378">
      <pivotArea dataOnly="0" labelOnly="1" fieldPosition="0">
        <references count="6">
          <reference field="3" count="1" selected="0">
            <x v="2"/>
          </reference>
          <reference field="11" count="1" selected="0">
            <x v="1"/>
          </reference>
          <reference field="22" count="1" selected="0">
            <x v="6"/>
          </reference>
          <reference field="31" count="1">
            <x v="0"/>
          </reference>
          <reference field="51" count="1" selected="0">
            <x v="2"/>
          </reference>
          <reference field="52" count="1" selected="0">
            <x v="0"/>
          </reference>
        </references>
      </pivotArea>
    </format>
    <format dxfId="377">
      <pivotArea dataOnly="0" labelOnly="1" fieldPosition="0">
        <references count="6">
          <reference field="3" count="1" selected="0">
            <x v="4"/>
          </reference>
          <reference field="11" count="1" selected="0">
            <x v="1"/>
          </reference>
          <reference field="22" count="1" selected="0">
            <x v="14"/>
          </reference>
          <reference field="31" count="1">
            <x v="0"/>
          </reference>
          <reference field="51" count="1" selected="0">
            <x v="2"/>
          </reference>
          <reference field="52" count="1" selected="0">
            <x v="0"/>
          </reference>
        </references>
      </pivotArea>
    </format>
    <format dxfId="376">
      <pivotArea dataOnly="0" labelOnly="1" fieldPosition="0">
        <references count="6">
          <reference field="3" count="1" selected="0">
            <x v="0"/>
          </reference>
          <reference field="11" count="1" selected="0">
            <x v="1"/>
          </reference>
          <reference field="22" count="1" selected="0">
            <x v="12"/>
          </reference>
          <reference field="31" count="1">
            <x v="1"/>
          </reference>
          <reference field="51" count="1" selected="0">
            <x v="3"/>
          </reference>
          <reference field="52" count="1" selected="0">
            <x v="8"/>
          </reference>
        </references>
      </pivotArea>
    </format>
    <format dxfId="375">
      <pivotArea dataOnly="0" labelOnly="1" fieldPosition="0">
        <references count="6">
          <reference field="3" count="1" selected="0">
            <x v="1"/>
          </reference>
          <reference field="11" count="1" selected="0">
            <x v="1"/>
          </reference>
          <reference field="22" count="1" selected="0">
            <x v="12"/>
          </reference>
          <reference field="31" count="1">
            <x v="1"/>
          </reference>
          <reference field="51" count="1" selected="0">
            <x v="3"/>
          </reference>
          <reference field="52" count="1" selected="0">
            <x v="8"/>
          </reference>
        </references>
      </pivotArea>
    </format>
    <format dxfId="374">
      <pivotArea dataOnly="0" labelOnly="1" fieldPosition="0">
        <references count="6">
          <reference field="3" count="1" selected="0">
            <x v="3"/>
          </reference>
          <reference field="11" count="1" selected="0">
            <x v="1"/>
          </reference>
          <reference field="22" count="1" selected="0">
            <x v="2"/>
          </reference>
          <reference field="31" count="1">
            <x v="0"/>
          </reference>
          <reference field="51" count="1" selected="0">
            <x v="4"/>
          </reference>
          <reference field="52" count="1" selected="0">
            <x v="2"/>
          </reference>
        </references>
      </pivotArea>
    </format>
    <format dxfId="373">
      <pivotArea dataOnly="0" labelOnly="1" fieldPosition="0">
        <references count="6">
          <reference field="3" count="1" selected="0">
            <x v="0"/>
          </reference>
          <reference field="11" count="1" selected="0">
            <x v="1"/>
          </reference>
          <reference field="22" count="1" selected="0">
            <x v="4"/>
          </reference>
          <reference field="31" count="1">
            <x v="0"/>
          </reference>
          <reference field="51" count="1" selected="0">
            <x v="5"/>
          </reference>
          <reference field="52" count="1" selected="0">
            <x v="0"/>
          </reference>
        </references>
      </pivotArea>
    </format>
    <format dxfId="372">
      <pivotArea dataOnly="0" labelOnly="1" fieldPosition="0">
        <references count="6">
          <reference field="3" count="1" selected="0">
            <x v="1"/>
          </reference>
          <reference field="11" count="1" selected="0">
            <x v="1"/>
          </reference>
          <reference field="22" count="1" selected="0">
            <x v="4"/>
          </reference>
          <reference field="31" count="1">
            <x v="0"/>
          </reference>
          <reference field="51" count="1" selected="0">
            <x v="5"/>
          </reference>
          <reference field="52" count="1" selected="0">
            <x v="0"/>
          </reference>
        </references>
      </pivotArea>
    </format>
    <format dxfId="371">
      <pivotArea dataOnly="0" labelOnly="1" fieldPosition="0">
        <references count="6">
          <reference field="3" count="1" selected="0">
            <x v="2"/>
          </reference>
          <reference field="11" count="1" selected="0">
            <x v="1"/>
          </reference>
          <reference field="22" count="1" selected="0">
            <x v="4"/>
          </reference>
          <reference field="31" count="1">
            <x v="0"/>
          </reference>
          <reference field="51" count="1" selected="0">
            <x v="5"/>
          </reference>
          <reference field="52" count="1" selected="0">
            <x v="0"/>
          </reference>
        </references>
      </pivotArea>
    </format>
    <format dxfId="370">
      <pivotArea dataOnly="0" labelOnly="1" fieldPosition="0">
        <references count="6">
          <reference field="3" count="1" selected="0">
            <x v="1"/>
          </reference>
          <reference field="11" count="1" selected="0">
            <x v="1"/>
          </reference>
          <reference field="22" count="1" selected="0">
            <x v="6"/>
          </reference>
          <reference field="31" count="1">
            <x v="1"/>
          </reference>
          <reference field="51" count="1" selected="0">
            <x v="6"/>
          </reference>
          <reference field="52" count="1" selected="0">
            <x v="2"/>
          </reference>
        </references>
      </pivotArea>
    </format>
    <format dxfId="369">
      <pivotArea dataOnly="0" labelOnly="1" fieldPosition="0">
        <references count="6">
          <reference field="3" count="1" selected="0">
            <x v="3"/>
          </reference>
          <reference field="11" count="1" selected="0">
            <x v="1"/>
          </reference>
          <reference field="22" count="1" selected="0">
            <x v="7"/>
          </reference>
          <reference field="31" count="1">
            <x v="1"/>
          </reference>
          <reference field="51" count="1" selected="0">
            <x v="6"/>
          </reference>
          <reference field="52" count="1" selected="0">
            <x v="2"/>
          </reference>
        </references>
      </pivotArea>
    </format>
    <format dxfId="368">
      <pivotArea dataOnly="0" labelOnly="1" fieldPosition="0">
        <references count="6">
          <reference field="3" count="1" selected="0">
            <x v="5"/>
          </reference>
          <reference field="11" count="1" selected="0">
            <x v="1"/>
          </reference>
          <reference field="22" count="1" selected="0">
            <x v="6"/>
          </reference>
          <reference field="31" count="1">
            <x v="1"/>
          </reference>
          <reference field="51" count="1" selected="0">
            <x v="6"/>
          </reference>
          <reference field="52" count="1" selected="0">
            <x v="2"/>
          </reference>
        </references>
      </pivotArea>
    </format>
    <format dxfId="367">
      <pivotArea dataOnly="0" labelOnly="1" fieldPosition="0">
        <references count="6">
          <reference field="3" count="1" selected="0">
            <x v="1"/>
          </reference>
          <reference field="11" count="1" selected="0">
            <x v="1"/>
          </reference>
          <reference field="22" count="1" selected="0">
            <x v="8"/>
          </reference>
          <reference field="31" count="1">
            <x v="0"/>
          </reference>
          <reference field="51" count="1" selected="0">
            <x v="7"/>
          </reference>
          <reference field="52" count="1" selected="0">
            <x v="2"/>
          </reference>
        </references>
      </pivotArea>
    </format>
    <format dxfId="366">
      <pivotArea dataOnly="0" labelOnly="1" fieldPosition="0">
        <references count="6">
          <reference field="3" count="1" selected="0">
            <x v="2"/>
          </reference>
          <reference field="11" count="1" selected="0">
            <x v="1"/>
          </reference>
          <reference field="22" count="1" selected="0">
            <x v="8"/>
          </reference>
          <reference field="31" count="1">
            <x v="0"/>
          </reference>
          <reference field="51" count="1" selected="0">
            <x v="7"/>
          </reference>
          <reference field="52" count="1" selected="0">
            <x v="2"/>
          </reference>
        </references>
      </pivotArea>
    </format>
    <format dxfId="365">
      <pivotArea dataOnly="0" labelOnly="1" fieldPosition="0">
        <references count="6">
          <reference field="3" count="1" selected="0">
            <x v="3"/>
          </reference>
          <reference field="11" count="1" selected="0">
            <x v="1"/>
          </reference>
          <reference field="22" count="1" selected="0">
            <x v="7"/>
          </reference>
          <reference field="31" count="1">
            <x v="0"/>
          </reference>
          <reference field="51" count="1" selected="0">
            <x v="7"/>
          </reference>
          <reference field="52" count="1" selected="0">
            <x v="2"/>
          </reference>
        </references>
      </pivotArea>
    </format>
    <format dxfId="364">
      <pivotArea dataOnly="0" labelOnly="1" fieldPosition="0">
        <references count="6">
          <reference field="3" count="1" selected="0">
            <x v="0"/>
          </reference>
          <reference field="11" count="1" selected="0">
            <x v="1"/>
          </reference>
          <reference field="22" count="1" selected="0">
            <x v="7"/>
          </reference>
          <reference field="31" count="1">
            <x v="1"/>
          </reference>
          <reference field="51" count="1" selected="0">
            <x v="8"/>
          </reference>
          <reference field="52" count="1" selected="0">
            <x v="8"/>
          </reference>
        </references>
      </pivotArea>
    </format>
    <format dxfId="363">
      <pivotArea dataOnly="0" labelOnly="1" fieldPosition="0">
        <references count="6">
          <reference field="3" count="1" selected="0">
            <x v="4"/>
          </reference>
          <reference field="11" count="1" selected="0">
            <x v="1"/>
          </reference>
          <reference field="22" count="1" selected="0">
            <x v="11"/>
          </reference>
          <reference field="31" count="1">
            <x v="1"/>
          </reference>
          <reference field="51" count="1" selected="0">
            <x v="9"/>
          </reference>
          <reference field="52" count="1" selected="0">
            <x v="3"/>
          </reference>
        </references>
      </pivotArea>
    </format>
    <format dxfId="362">
      <pivotArea dataOnly="0" labelOnly="1" fieldPosition="0">
        <references count="6">
          <reference field="3" count="1" selected="0">
            <x v="1"/>
          </reference>
          <reference field="11" count="1" selected="0">
            <x v="1"/>
          </reference>
          <reference field="22" count="1" selected="0">
            <x v="10"/>
          </reference>
          <reference field="31" count="1">
            <x v="1"/>
          </reference>
          <reference field="51" count="1" selected="0">
            <x v="10"/>
          </reference>
          <reference field="52" count="1" selected="0">
            <x v="2"/>
          </reference>
        </references>
      </pivotArea>
    </format>
    <format dxfId="361">
      <pivotArea dataOnly="0" labelOnly="1" fieldPosition="0">
        <references count="6">
          <reference field="3" count="1" selected="0">
            <x v="2"/>
          </reference>
          <reference field="11" count="1" selected="0">
            <x v="1"/>
          </reference>
          <reference field="22" count="1" selected="0">
            <x v="10"/>
          </reference>
          <reference field="31" count="1">
            <x v="1"/>
          </reference>
          <reference field="51" count="1" selected="0">
            <x v="10"/>
          </reference>
          <reference field="52" count="1" selected="0">
            <x v="2"/>
          </reference>
        </references>
      </pivotArea>
    </format>
    <format dxfId="360">
      <pivotArea dataOnly="0" labelOnly="1" fieldPosition="0">
        <references count="6">
          <reference field="3" count="1" selected="0">
            <x v="4"/>
          </reference>
          <reference field="11" count="1" selected="0">
            <x v="1"/>
          </reference>
          <reference field="22" count="1" selected="0">
            <x v="14"/>
          </reference>
          <reference field="31" count="1">
            <x v="1"/>
          </reference>
          <reference field="51" count="1" selected="0">
            <x v="11"/>
          </reference>
          <reference field="52" count="1" selected="0">
            <x v="9"/>
          </reference>
        </references>
      </pivotArea>
    </format>
    <format dxfId="359">
      <pivotArea dataOnly="0" labelOnly="1" fieldPosition="0">
        <references count="6">
          <reference field="3" count="1" selected="0">
            <x v="1"/>
          </reference>
          <reference field="11" count="1" selected="0">
            <x v="1"/>
          </reference>
          <reference field="22" count="1" selected="0">
            <x v="15"/>
          </reference>
          <reference field="31" count="1">
            <x v="1"/>
          </reference>
          <reference field="51" count="1" selected="0">
            <x v="12"/>
          </reference>
          <reference field="52" count="1" selected="0">
            <x v="5"/>
          </reference>
        </references>
      </pivotArea>
    </format>
    <format dxfId="358">
      <pivotArea dataOnly="0" labelOnly="1" fieldPosition="0">
        <references count="6">
          <reference field="3" count="1" selected="0">
            <x v="2"/>
          </reference>
          <reference field="11" count="1" selected="0">
            <x v="1"/>
          </reference>
          <reference field="22" count="1" selected="0">
            <x v="15"/>
          </reference>
          <reference field="31" count="1">
            <x v="1"/>
          </reference>
          <reference field="51" count="1" selected="0">
            <x v="12"/>
          </reference>
          <reference field="52" count="1" selected="0">
            <x v="5"/>
          </reference>
        </references>
      </pivotArea>
    </format>
    <format dxfId="357">
      <pivotArea dataOnly="0" labelOnly="1" fieldPosition="0">
        <references count="6">
          <reference field="3" count="1" selected="0">
            <x v="1"/>
          </reference>
          <reference field="11" count="1" selected="0">
            <x v="1"/>
          </reference>
          <reference field="22" count="1" selected="0">
            <x v="3"/>
          </reference>
          <reference field="31" count="1">
            <x v="1"/>
          </reference>
          <reference field="51" count="1" selected="0">
            <x v="13"/>
          </reference>
          <reference field="52" count="1" selected="0">
            <x v="4"/>
          </reference>
        </references>
      </pivotArea>
    </format>
    <format dxfId="356">
      <pivotArea dataOnly="0" labelOnly="1" fieldPosition="0">
        <references count="6">
          <reference field="3" count="1" selected="0">
            <x v="3"/>
          </reference>
          <reference field="11" count="1" selected="0">
            <x v="1"/>
          </reference>
          <reference field="22" count="1" selected="0">
            <x v="3"/>
          </reference>
          <reference field="31" count="1">
            <x v="1"/>
          </reference>
          <reference field="51" count="1" selected="0">
            <x v="13"/>
          </reference>
          <reference field="52" count="1" selected="0">
            <x v="4"/>
          </reference>
        </references>
      </pivotArea>
    </format>
    <format dxfId="355">
      <pivotArea dataOnly="0" labelOnly="1" fieldPosition="0">
        <references count="6">
          <reference field="3" count="1" selected="0">
            <x v="5"/>
          </reference>
          <reference field="11" count="1" selected="0">
            <x v="1"/>
          </reference>
          <reference field="22" count="1" selected="0">
            <x v="3"/>
          </reference>
          <reference field="31" count="1">
            <x v="1"/>
          </reference>
          <reference field="51" count="1" selected="0">
            <x v="13"/>
          </reference>
          <reference field="52" count="1" selected="0">
            <x v="4"/>
          </reference>
        </references>
      </pivotArea>
    </format>
    <format dxfId="354">
      <pivotArea dataOnly="0" labelOnly="1" fieldPosition="0">
        <references count="6">
          <reference field="3" count="1" selected="0">
            <x v="1"/>
          </reference>
          <reference field="11" count="1" selected="0">
            <x v="1"/>
          </reference>
          <reference field="22" count="1" selected="0">
            <x v="12"/>
          </reference>
          <reference field="31" count="1">
            <x v="1"/>
          </reference>
          <reference field="51" count="1" selected="0">
            <x v="14"/>
          </reference>
          <reference field="52" count="1" selected="0">
            <x v="5"/>
          </reference>
        </references>
      </pivotArea>
    </format>
    <format dxfId="353">
      <pivotArea dataOnly="0" labelOnly="1" fieldPosition="0">
        <references count="6">
          <reference field="3" count="1" selected="0">
            <x v="2"/>
          </reference>
          <reference field="11" count="1" selected="0">
            <x v="1"/>
          </reference>
          <reference field="22" count="1" selected="0">
            <x v="12"/>
          </reference>
          <reference field="31" count="1">
            <x v="1"/>
          </reference>
          <reference field="51" count="1" selected="0">
            <x v="14"/>
          </reference>
          <reference field="52" count="1" selected="0">
            <x v="5"/>
          </reference>
        </references>
      </pivotArea>
    </format>
    <format dxfId="352">
      <pivotArea dataOnly="0" labelOnly="1" fieldPosition="0">
        <references count="6">
          <reference field="3" count="1" selected="0">
            <x v="0"/>
          </reference>
          <reference field="11" count="1" selected="0">
            <x v="1"/>
          </reference>
          <reference field="22" count="1" selected="0">
            <x v="2"/>
          </reference>
          <reference field="31" count="1">
            <x v="1"/>
          </reference>
          <reference field="51" count="1" selected="0">
            <x v="15"/>
          </reference>
          <reference field="52" count="1" selected="0">
            <x v="3"/>
          </reference>
        </references>
      </pivotArea>
    </format>
    <format dxfId="351">
      <pivotArea dataOnly="0" labelOnly="1" fieldPosition="0">
        <references count="6">
          <reference field="3" count="1" selected="0">
            <x v="1"/>
          </reference>
          <reference field="11" count="1" selected="0">
            <x v="1"/>
          </reference>
          <reference field="22" count="1" selected="0">
            <x v="2"/>
          </reference>
          <reference field="31" count="1">
            <x v="1"/>
          </reference>
          <reference field="51" count="1" selected="0">
            <x v="15"/>
          </reference>
          <reference field="52" count="1" selected="0">
            <x v="3"/>
          </reference>
        </references>
      </pivotArea>
    </format>
    <format dxfId="350">
      <pivotArea dataOnly="0" labelOnly="1" fieldPosition="0">
        <references count="6">
          <reference field="3" count="1" selected="0">
            <x v="2"/>
          </reference>
          <reference field="11" count="1" selected="0">
            <x v="1"/>
          </reference>
          <reference field="22" count="1" selected="0">
            <x v="2"/>
          </reference>
          <reference field="31" count="1">
            <x v="1"/>
          </reference>
          <reference field="51" count="1" selected="0">
            <x v="15"/>
          </reference>
          <reference field="52" count="1" selected="0">
            <x v="3"/>
          </reference>
        </references>
      </pivotArea>
    </format>
    <format dxfId="349">
      <pivotArea dataOnly="0" labelOnly="1" fieldPosition="0">
        <references count="6">
          <reference field="3" count="1" selected="0">
            <x v="5"/>
          </reference>
          <reference field="11" count="1" selected="0">
            <x v="1"/>
          </reference>
          <reference field="22" count="1" selected="0">
            <x v="2"/>
          </reference>
          <reference field="31" count="1">
            <x v="1"/>
          </reference>
          <reference field="51" count="1" selected="0">
            <x v="15"/>
          </reference>
          <reference field="52" count="1" selected="0">
            <x v="3"/>
          </reference>
        </references>
      </pivotArea>
    </format>
    <format dxfId="348">
      <pivotArea dataOnly="0" labelOnly="1" fieldPosition="0">
        <references count="6">
          <reference field="3" count="1" selected="0">
            <x v="1"/>
          </reference>
          <reference field="11" count="1" selected="0">
            <x v="1"/>
          </reference>
          <reference field="22" count="1" selected="0">
            <x v="7"/>
          </reference>
          <reference field="31" count="1">
            <x v="1"/>
          </reference>
          <reference field="51" count="1" selected="0">
            <x v="16"/>
          </reference>
          <reference field="52" count="1" selected="0">
            <x v="1"/>
          </reference>
        </references>
      </pivotArea>
    </format>
    <format dxfId="347">
      <pivotArea dataOnly="0" labelOnly="1" fieldPosition="0">
        <references count="6">
          <reference field="3" count="1" selected="0">
            <x v="0"/>
          </reference>
          <reference field="11" count="1" selected="0">
            <x v="1"/>
          </reference>
          <reference field="22" count="1" selected="0">
            <x v="8"/>
          </reference>
          <reference field="31" count="1">
            <x v="1"/>
          </reference>
          <reference field="51" count="1" selected="0">
            <x v="17"/>
          </reference>
          <reference field="52" count="1" selected="0">
            <x v="8"/>
          </reference>
        </references>
      </pivotArea>
    </format>
    <format dxfId="346">
      <pivotArea dataOnly="0" labelOnly="1" fieldPosition="0">
        <references count="6">
          <reference field="3" count="1" selected="0">
            <x v="4"/>
          </reference>
          <reference field="11" count="1" selected="0">
            <x v="1"/>
          </reference>
          <reference field="22" count="1" selected="0">
            <x v="13"/>
          </reference>
          <reference field="31" count="1">
            <x v="1"/>
          </reference>
          <reference field="51" count="1" selected="0">
            <x v="18"/>
          </reference>
          <reference field="52" count="1" selected="0">
            <x v="9"/>
          </reference>
        </references>
      </pivotArea>
    </format>
    <format dxfId="345">
      <pivotArea dataOnly="0" labelOnly="1" fieldPosition="0">
        <references count="6">
          <reference field="3" count="1" selected="0">
            <x v="0"/>
          </reference>
          <reference field="11" count="1" selected="0">
            <x v="1"/>
          </reference>
          <reference field="22" count="1" selected="0">
            <x v="0"/>
          </reference>
          <reference field="31" count="1">
            <x v="1"/>
          </reference>
          <reference field="51" count="1" selected="0">
            <x v="19"/>
          </reference>
          <reference field="52" count="1" selected="0">
            <x v="8"/>
          </reference>
        </references>
      </pivotArea>
    </format>
    <format dxfId="344">
      <pivotArea dataOnly="0" labelOnly="1" fieldPosition="0">
        <references count="6">
          <reference field="3" count="1" selected="0">
            <x v="3"/>
          </reference>
          <reference field="11" count="1" selected="0">
            <x v="1"/>
          </reference>
          <reference field="22" count="1" selected="0">
            <x v="0"/>
          </reference>
          <reference field="31" count="1">
            <x v="1"/>
          </reference>
          <reference field="51" count="1" selected="0">
            <x v="19"/>
          </reference>
          <reference field="52" count="1" selected="0">
            <x v="8"/>
          </reference>
        </references>
      </pivotArea>
    </format>
    <format dxfId="343">
      <pivotArea dataOnly="0" labelOnly="1" fieldPosition="0">
        <references count="6">
          <reference field="3" count="1" selected="0">
            <x v="0"/>
          </reference>
          <reference field="11" count="1" selected="0">
            <x v="1"/>
          </reference>
          <reference field="22" count="1" selected="0">
            <x v="2"/>
          </reference>
          <reference field="31" count="1">
            <x v="1"/>
          </reference>
          <reference field="51" count="1" selected="0">
            <x v="20"/>
          </reference>
          <reference field="52" count="1" selected="0">
            <x v="3"/>
          </reference>
        </references>
      </pivotArea>
    </format>
    <format dxfId="342">
      <pivotArea dataOnly="0" labelOnly="1" fieldPosition="0">
        <references count="6">
          <reference field="3" count="1" selected="0">
            <x v="1"/>
          </reference>
          <reference field="11" count="1" selected="0">
            <x v="1"/>
          </reference>
          <reference field="22" count="1" selected="0">
            <x v="8"/>
          </reference>
          <reference field="31" count="1">
            <x v="1"/>
          </reference>
          <reference field="51" count="1" selected="0">
            <x v="20"/>
          </reference>
          <reference field="52" count="1" selected="0">
            <x v="3"/>
          </reference>
        </references>
      </pivotArea>
    </format>
    <format dxfId="341">
      <pivotArea dataOnly="0" labelOnly="1" fieldPosition="0">
        <references count="6">
          <reference field="3" count="1" selected="0">
            <x v="3"/>
          </reference>
          <reference field="11" count="1" selected="0">
            <x v="1"/>
          </reference>
          <reference field="22" count="1" selected="0">
            <x v="9"/>
          </reference>
          <reference field="31" count="1">
            <x v="1"/>
          </reference>
          <reference field="51" count="1" selected="0">
            <x v="20"/>
          </reference>
          <reference field="52" count="1" selected="0">
            <x v="3"/>
          </reference>
        </references>
      </pivotArea>
    </format>
    <format dxfId="340">
      <pivotArea dataOnly="0" labelOnly="1" fieldPosition="0">
        <references count="6">
          <reference field="3" count="1" selected="0">
            <x v="5"/>
          </reference>
          <reference field="11" count="1" selected="0">
            <x v="1"/>
          </reference>
          <reference field="22" count="1" selected="0">
            <x v="2"/>
          </reference>
          <reference field="31" count="1">
            <x v="1"/>
          </reference>
          <reference field="51" count="1" selected="0">
            <x v="20"/>
          </reference>
          <reference field="52" count="1" selected="0">
            <x v="3"/>
          </reference>
        </references>
      </pivotArea>
    </format>
    <format dxfId="339">
      <pivotArea dataOnly="0" labelOnly="1" fieldPosition="0">
        <references count="6">
          <reference field="3" count="1" selected="0">
            <x v="2"/>
          </reference>
          <reference field="11" count="1" selected="0">
            <x v="1"/>
          </reference>
          <reference field="22" count="1" selected="0">
            <x v="1"/>
          </reference>
          <reference field="31" count="1">
            <x v="1"/>
          </reference>
          <reference field="51" count="1" selected="0">
            <x v="21"/>
          </reference>
          <reference field="52" count="1" selected="0">
            <x v="4"/>
          </reference>
        </references>
      </pivotArea>
    </format>
    <format dxfId="338">
      <pivotArea dataOnly="0" labelOnly="1" fieldPosition="0">
        <references count="6">
          <reference field="3" count="1" selected="0">
            <x v="3"/>
          </reference>
          <reference field="11" count="1" selected="0">
            <x v="1"/>
          </reference>
          <reference field="22" count="1" selected="0">
            <x v="1"/>
          </reference>
          <reference field="31" count="1">
            <x v="1"/>
          </reference>
          <reference field="51" count="1" selected="0">
            <x v="21"/>
          </reference>
          <reference field="52" count="1" selected="0">
            <x v="4"/>
          </reference>
        </references>
      </pivotArea>
    </format>
    <format dxfId="337">
      <pivotArea dataOnly="0" labelOnly="1" fieldPosition="0">
        <references count="6">
          <reference field="3" count="1" selected="0">
            <x v="5"/>
          </reference>
          <reference field="11" count="1" selected="0">
            <x v="1"/>
          </reference>
          <reference field="22" count="1" selected="0">
            <x v="1"/>
          </reference>
          <reference field="31" count="1">
            <x v="1"/>
          </reference>
          <reference field="51" count="1" selected="0">
            <x v="21"/>
          </reference>
          <reference field="52" count="1" selected="0">
            <x v="4"/>
          </reference>
        </references>
      </pivotArea>
    </format>
    <format dxfId="336">
      <pivotArea dataOnly="0" labelOnly="1" fieldPosition="0">
        <references count="6">
          <reference field="3" count="1" selected="0">
            <x v="0"/>
          </reference>
          <reference field="11" count="1" selected="0">
            <x v="1"/>
          </reference>
          <reference field="22" count="1" selected="0">
            <x v="4"/>
          </reference>
          <reference field="31" count="1">
            <x v="1"/>
          </reference>
          <reference field="51" count="1" selected="0">
            <x v="22"/>
          </reference>
          <reference field="52" count="1" selected="0">
            <x v="8"/>
          </reference>
        </references>
      </pivotArea>
    </format>
    <format dxfId="335">
      <pivotArea dataOnly="0" labelOnly="1" fieldPosition="0">
        <references count="6">
          <reference field="3" count="1" selected="0">
            <x v="1"/>
          </reference>
          <reference field="11" count="1" selected="0">
            <x v="1"/>
          </reference>
          <reference field="22" count="1" selected="0">
            <x v="5"/>
          </reference>
          <reference field="31" count="1">
            <x v="1"/>
          </reference>
          <reference field="51" count="1" selected="0">
            <x v="23"/>
          </reference>
          <reference field="52" count="1" selected="0">
            <x v="7"/>
          </reference>
        </references>
      </pivotArea>
    </format>
    <format dxfId="334">
      <pivotArea dataOnly="0" labelOnly="1" fieldPosition="0">
        <references count="6">
          <reference field="3" count="1" selected="0">
            <x v="5"/>
          </reference>
          <reference field="11" count="1" selected="0">
            <x v="1"/>
          </reference>
          <reference field="22" count="1" selected="0">
            <x v="12"/>
          </reference>
          <reference field="31" count="1">
            <x v="1"/>
          </reference>
          <reference field="51" count="1" selected="0">
            <x v="24"/>
          </reference>
          <reference field="52" count="1" selected="0">
            <x v="2"/>
          </reference>
        </references>
      </pivotArea>
    </format>
    <format dxfId="333">
      <pivotArea dataOnly="0" labelOnly="1" fieldPosition="0">
        <references count="6">
          <reference field="3" count="1" selected="0">
            <x v="3"/>
          </reference>
          <reference field="11" count="1" selected="0">
            <x v="1"/>
          </reference>
          <reference field="22" count="1" selected="0">
            <x v="4"/>
          </reference>
          <reference field="31" count="1">
            <x v="1"/>
          </reference>
          <reference field="51" count="1" selected="0">
            <x v="25"/>
          </reference>
          <reference field="52" count="1" selected="0">
            <x v="4"/>
          </reference>
        </references>
      </pivotArea>
    </format>
    <format dxfId="332">
      <pivotArea dataOnly="0" labelOnly="1" fieldPosition="0">
        <references count="6">
          <reference field="3" count="1" selected="0">
            <x v="5"/>
          </reference>
          <reference field="11" count="1" selected="0">
            <x v="1"/>
          </reference>
          <reference field="22" count="1" selected="0">
            <x v="4"/>
          </reference>
          <reference field="31" count="1">
            <x v="1"/>
          </reference>
          <reference field="51" count="1" selected="0">
            <x v="25"/>
          </reference>
          <reference field="52" count="1" selected="0">
            <x v="4"/>
          </reference>
        </references>
      </pivotArea>
    </format>
    <format dxfId="331">
      <pivotArea dataOnly="0" labelOnly="1" fieldPosition="0">
        <references count="6">
          <reference field="3" count="1" selected="0">
            <x v="1"/>
          </reference>
          <reference field="11" count="1" selected="0">
            <x v="1"/>
          </reference>
          <reference field="22" count="1" selected="0">
            <x v="10"/>
          </reference>
          <reference field="31" count="1">
            <x v="1"/>
          </reference>
          <reference field="51" count="1" selected="0">
            <x v="26"/>
          </reference>
          <reference field="52" count="1" selected="0">
            <x v="4"/>
          </reference>
        </references>
      </pivotArea>
    </format>
    <format dxfId="330">
      <pivotArea dataOnly="0" labelOnly="1" fieldPosition="0">
        <references count="6">
          <reference field="3" count="1" selected="0">
            <x v="5"/>
          </reference>
          <reference field="11" count="1" selected="0">
            <x v="1"/>
          </reference>
          <reference field="22" count="1" selected="0">
            <x v="0"/>
          </reference>
          <reference field="31" count="1">
            <x v="1"/>
          </reference>
          <reference field="51" count="1" selected="0">
            <x v="26"/>
          </reference>
          <reference field="52" count="1" selected="0">
            <x v="4"/>
          </reference>
        </references>
      </pivotArea>
    </format>
    <format dxfId="329">
      <pivotArea dataOnly="0" labelOnly="1" fieldPosition="0">
        <references count="6">
          <reference field="3" count="1" selected="0">
            <x v="1"/>
          </reference>
          <reference field="11" count="1" selected="0">
            <x v="1"/>
          </reference>
          <reference field="22" count="1" selected="0">
            <x v="14"/>
          </reference>
          <reference field="31" count="1">
            <x v="0"/>
          </reference>
          <reference field="51" count="1" selected="0">
            <x v="27"/>
          </reference>
          <reference field="52" count="1" selected="0">
            <x v="9"/>
          </reference>
        </references>
      </pivotArea>
    </format>
    <format dxfId="328">
      <pivotArea dataOnly="0" labelOnly="1" fieldPosition="0">
        <references count="6">
          <reference field="3" count="1" selected="0">
            <x v="2"/>
          </reference>
          <reference field="11" count="1" selected="0">
            <x v="1"/>
          </reference>
          <reference field="22" count="1" selected="0">
            <x v="14"/>
          </reference>
          <reference field="31" count="1">
            <x v="0"/>
          </reference>
          <reference field="51" count="1" selected="0">
            <x v="27"/>
          </reference>
          <reference field="52" count="1" selected="0">
            <x v="9"/>
          </reference>
        </references>
      </pivotArea>
    </format>
    <format dxfId="327">
      <pivotArea dataOnly="0" labelOnly="1" fieldPosition="0">
        <references count="6">
          <reference field="3" count="1" selected="0">
            <x v="1"/>
          </reference>
          <reference field="11" count="1" selected="0">
            <x v="1"/>
          </reference>
          <reference field="22" count="1" selected="0">
            <x v="1"/>
          </reference>
          <reference field="31" count="1">
            <x v="1"/>
          </reference>
          <reference field="51" count="1" selected="0">
            <x v="28"/>
          </reference>
          <reference field="52" count="1" selected="0">
            <x v="9"/>
          </reference>
        </references>
      </pivotArea>
    </format>
    <format dxfId="326">
      <pivotArea dataOnly="0" labelOnly="1" fieldPosition="0">
        <references count="6">
          <reference field="3" count="1" selected="0">
            <x v="3"/>
          </reference>
          <reference field="11" count="1" selected="0">
            <x v="1"/>
          </reference>
          <reference field="22" count="1" selected="0">
            <x v="7"/>
          </reference>
          <reference field="31" count="1">
            <x v="1"/>
          </reference>
          <reference field="51" count="1" selected="0">
            <x v="28"/>
          </reference>
          <reference field="52" count="1" selected="0">
            <x v="9"/>
          </reference>
        </references>
      </pivotArea>
    </format>
    <format dxfId="325">
      <pivotArea dataOnly="0" labelOnly="1" fieldPosition="0">
        <references count="6">
          <reference field="3" count="1" selected="0">
            <x v="4"/>
          </reference>
          <reference field="11" count="1" selected="0">
            <x v="1"/>
          </reference>
          <reference field="22" count="1" selected="0">
            <x v="7"/>
          </reference>
          <reference field="31" count="1">
            <x v="1"/>
          </reference>
          <reference field="51" count="1" selected="0">
            <x v="28"/>
          </reference>
          <reference field="52" count="1" selected="0">
            <x v="9"/>
          </reference>
        </references>
      </pivotArea>
    </format>
    <format dxfId="324">
      <pivotArea dataOnly="0" labelOnly="1" fieldPosition="0">
        <references count="6">
          <reference field="3" count="1" selected="0">
            <x v="0"/>
          </reference>
          <reference field="11" count="1" selected="0">
            <x v="1"/>
          </reference>
          <reference field="22" count="1" selected="0">
            <x v="14"/>
          </reference>
          <reference field="31" count="1">
            <x v="1"/>
          </reference>
          <reference field="51" count="1" selected="0">
            <x v="29"/>
          </reference>
          <reference field="52" count="1" selected="0">
            <x v="3"/>
          </reference>
        </references>
      </pivotArea>
    </format>
    <format dxfId="323">
      <pivotArea dataOnly="0" labelOnly="1" fieldPosition="0">
        <references count="6">
          <reference field="3" count="1" selected="0">
            <x v="1"/>
          </reference>
          <reference field="11" count="1" selected="0">
            <x v="1"/>
          </reference>
          <reference field="22" count="1" selected="0">
            <x v="14"/>
          </reference>
          <reference field="31" count="1">
            <x v="1"/>
          </reference>
          <reference field="51" count="1" selected="0">
            <x v="29"/>
          </reference>
          <reference field="52" count="1" selected="0">
            <x v="3"/>
          </reference>
        </references>
      </pivotArea>
    </format>
    <format dxfId="322">
      <pivotArea dataOnly="0" labelOnly="1" fieldPosition="0">
        <references count="6">
          <reference field="3" count="1" selected="0">
            <x v="5"/>
          </reference>
          <reference field="11" count="1" selected="0">
            <x v="1"/>
          </reference>
          <reference field="22" count="1" selected="0">
            <x v="14"/>
          </reference>
          <reference field="31" count="1">
            <x v="1"/>
          </reference>
          <reference field="51" count="1" selected="0">
            <x v="29"/>
          </reference>
          <reference field="52" count="1" selected="0">
            <x v="3"/>
          </reference>
        </references>
      </pivotArea>
    </format>
    <format dxfId="321">
      <pivotArea dataOnly="0" labelOnly="1" fieldPosition="0">
        <references count="6">
          <reference field="3" count="1" selected="0">
            <x v="0"/>
          </reference>
          <reference field="11" count="1" selected="0">
            <x v="1"/>
          </reference>
          <reference field="22" count="1" selected="0">
            <x v="3"/>
          </reference>
          <reference field="31" count="1">
            <x v="1"/>
          </reference>
          <reference field="51" count="1" selected="0">
            <x v="30"/>
          </reference>
          <reference field="52" count="1" selected="0">
            <x v="3"/>
          </reference>
        </references>
      </pivotArea>
    </format>
    <format dxfId="320">
      <pivotArea dataOnly="0" labelOnly="1" fieldPosition="0">
        <references count="6">
          <reference field="3" count="1" selected="0">
            <x v="3"/>
          </reference>
          <reference field="11" count="1" selected="0">
            <x v="1"/>
          </reference>
          <reference field="22" count="1" selected="0">
            <x v="10"/>
          </reference>
          <reference field="31" count="1">
            <x v="1"/>
          </reference>
          <reference field="51" count="1" selected="0">
            <x v="30"/>
          </reference>
          <reference field="52" count="1" selected="0">
            <x v="3"/>
          </reference>
        </references>
      </pivotArea>
    </format>
    <format dxfId="319">
      <pivotArea dataOnly="0" labelOnly="1" fieldPosition="0">
        <references count="6">
          <reference field="3" count="1" selected="0">
            <x v="5"/>
          </reference>
          <reference field="11" count="1" selected="0">
            <x v="1"/>
          </reference>
          <reference field="22" count="1" selected="0">
            <x v="3"/>
          </reference>
          <reference field="31" count="1">
            <x v="1"/>
          </reference>
          <reference field="51" count="1" selected="0">
            <x v="30"/>
          </reference>
          <reference field="52" count="1" selected="0">
            <x v="3"/>
          </reference>
        </references>
      </pivotArea>
    </format>
    <format dxfId="318">
      <pivotArea dataOnly="0" labelOnly="1" fieldPosition="0">
        <references count="6">
          <reference field="3" count="1" selected="0">
            <x v="3"/>
          </reference>
          <reference field="11" count="1" selected="0">
            <x v="1"/>
          </reference>
          <reference field="22" count="1" selected="0">
            <x v="10"/>
          </reference>
          <reference field="31" count="1">
            <x v="0"/>
          </reference>
          <reference field="51" count="1" selected="0">
            <x v="31"/>
          </reference>
          <reference field="52" count="1" selected="0">
            <x v="0"/>
          </reference>
        </references>
      </pivotArea>
    </format>
    <format dxfId="317">
      <pivotArea dataOnly="0" labelOnly="1" fieldPosition="0">
        <references count="6">
          <reference field="3" count="1" selected="0">
            <x v="1"/>
          </reference>
          <reference field="11" count="1" selected="0">
            <x v="1"/>
          </reference>
          <reference field="22" count="1" selected="0">
            <x v="11"/>
          </reference>
          <reference field="31" count="1">
            <x v="1"/>
          </reference>
          <reference field="51" count="1" selected="0">
            <x v="32"/>
          </reference>
          <reference field="52" count="1" selected="0">
            <x v="6"/>
          </reference>
        </references>
      </pivotArea>
    </format>
    <format dxfId="316">
      <pivotArea dataOnly="0" labelOnly="1" fieldPosition="0">
        <references count="6">
          <reference field="3" count="1" selected="0">
            <x v="0"/>
          </reference>
          <reference field="11" count="1" selected="0">
            <x v="1"/>
          </reference>
          <reference field="22" count="1" selected="0">
            <x v="6"/>
          </reference>
          <reference field="31" count="1">
            <x v="1"/>
          </reference>
          <reference field="51" count="1" selected="0">
            <x v="33"/>
          </reference>
          <reference field="52" count="1" selected="0">
            <x v="3"/>
          </reference>
        </references>
      </pivotArea>
    </format>
    <format dxfId="315">
      <pivotArea dataOnly="0" labelOnly="1" fieldPosition="0">
        <references count="6">
          <reference field="3" count="1" selected="0">
            <x v="1"/>
          </reference>
          <reference field="11" count="1" selected="0">
            <x v="1"/>
          </reference>
          <reference field="22" count="1" selected="0">
            <x v="6"/>
          </reference>
          <reference field="31" count="1">
            <x v="1"/>
          </reference>
          <reference field="51" count="1" selected="0">
            <x v="33"/>
          </reference>
          <reference field="52" count="1" selected="0">
            <x v="3"/>
          </reference>
        </references>
      </pivotArea>
    </format>
    <format dxfId="314">
      <pivotArea dataOnly="0" labelOnly="1" fieldPosition="0">
        <references count="6">
          <reference field="3" count="1" selected="0">
            <x v="1"/>
          </reference>
          <reference field="11" count="1" selected="0">
            <x v="1"/>
          </reference>
          <reference field="22" count="1" selected="0">
            <x v="6"/>
          </reference>
          <reference field="31" count="1">
            <x v="1"/>
          </reference>
          <reference field="51" count="1" selected="0">
            <x v="34"/>
          </reference>
          <reference field="52" count="1" selected="0">
            <x v="1"/>
          </reference>
        </references>
      </pivotArea>
    </format>
    <format dxfId="313">
      <pivotArea dataOnly="0" labelOnly="1" fieldPosition="0">
        <references count="6">
          <reference field="3" count="1" selected="0">
            <x v="2"/>
          </reference>
          <reference field="11" count="1" selected="0">
            <x v="1"/>
          </reference>
          <reference field="22" count="1" selected="0">
            <x v="6"/>
          </reference>
          <reference field="31" count="1">
            <x v="1"/>
          </reference>
          <reference field="51" count="1" selected="0">
            <x v="34"/>
          </reference>
          <reference field="52" count="1" selected="0">
            <x v="1"/>
          </reference>
        </references>
      </pivotArea>
    </format>
    <format dxfId="312">
      <pivotArea dataOnly="0" labelOnly="1" fieldPosition="0">
        <references count="6">
          <reference field="3" count="1" selected="0">
            <x v="3"/>
          </reference>
          <reference field="11" count="1" selected="0">
            <x v="1"/>
          </reference>
          <reference field="22" count="1" selected="0">
            <x v="6"/>
          </reference>
          <reference field="31" count="1">
            <x v="1"/>
          </reference>
          <reference field="51" count="1" selected="0">
            <x v="34"/>
          </reference>
          <reference field="52" count="1" selected="0">
            <x v="1"/>
          </reference>
        </references>
      </pivotArea>
    </format>
    <format dxfId="311">
      <pivotArea dataOnly="0" labelOnly="1" fieldPosition="0">
        <references count="6">
          <reference field="3" count="1" selected="0">
            <x v="5"/>
          </reference>
          <reference field="11" count="1" selected="0">
            <x v="1"/>
          </reference>
          <reference field="22" count="1" selected="0">
            <x v="6"/>
          </reference>
          <reference field="31" count="1">
            <x v="1"/>
          </reference>
          <reference field="51" count="1" selected="0">
            <x v="34"/>
          </reference>
          <reference field="52" count="1" selected="0">
            <x v="1"/>
          </reference>
        </references>
      </pivotArea>
    </format>
    <format dxfId="310">
      <pivotArea dataOnly="0" labelOnly="1" fieldPosition="0">
        <references count="6">
          <reference field="3" count="1" selected="0">
            <x v="2"/>
          </reference>
          <reference field="11" count="1" selected="0">
            <x v="1"/>
          </reference>
          <reference field="22" count="1" selected="0">
            <x v="1"/>
          </reference>
          <reference field="31" count="1">
            <x v="1"/>
          </reference>
          <reference field="51" count="1" selected="0">
            <x v="35"/>
          </reference>
          <reference field="52" count="1" selected="0">
            <x v="4"/>
          </reference>
        </references>
      </pivotArea>
    </format>
    <format dxfId="309">
      <pivotArea dataOnly="0" labelOnly="1" fieldPosition="0">
        <references count="6">
          <reference field="3" count="1" selected="0">
            <x v="0"/>
          </reference>
          <reference field="11" count="1" selected="0">
            <x v="1"/>
          </reference>
          <reference field="22" count="1" selected="0">
            <x v="2"/>
          </reference>
          <reference field="31" count="1">
            <x v="1"/>
          </reference>
          <reference field="51" count="1" selected="0">
            <x v="36"/>
          </reference>
          <reference field="52" count="1" selected="0">
            <x v="3"/>
          </reference>
        </references>
      </pivotArea>
    </format>
    <format dxfId="308">
      <pivotArea dataOnly="0" labelOnly="1" fieldPosition="0">
        <references count="6">
          <reference field="3" count="1" selected="0">
            <x v="4"/>
          </reference>
          <reference field="11" count="1" selected="0">
            <x v="1"/>
          </reference>
          <reference field="22" count="1" selected="0">
            <x v="2"/>
          </reference>
          <reference field="31" count="1">
            <x v="1"/>
          </reference>
          <reference field="51" count="1" selected="0">
            <x v="36"/>
          </reference>
          <reference field="52" count="1" selected="0">
            <x v="3"/>
          </reference>
        </references>
      </pivotArea>
    </format>
    <format dxfId="307">
      <pivotArea dataOnly="0" labelOnly="1" fieldPosition="0">
        <references count="6">
          <reference field="3" count="1" selected="0">
            <x v="0"/>
          </reference>
          <reference field="11" count="1" selected="0">
            <x v="1"/>
          </reference>
          <reference field="22" count="1" selected="0">
            <x v="0"/>
          </reference>
          <reference field="31" count="1">
            <x v="1"/>
          </reference>
          <reference field="51" count="1" selected="0">
            <x v="37"/>
          </reference>
          <reference field="52" count="1" selected="0">
            <x v="3"/>
          </reference>
        </references>
      </pivotArea>
    </format>
    <format dxfId="306">
      <pivotArea dataOnly="0" labelOnly="1" fieldPosition="0">
        <references count="6">
          <reference field="3" count="1" selected="0">
            <x v="2"/>
          </reference>
          <reference field="11" count="1" selected="0">
            <x v="1"/>
          </reference>
          <reference field="22" count="1" selected="0">
            <x v="0"/>
          </reference>
          <reference field="31" count="1">
            <x v="1"/>
          </reference>
          <reference field="51" count="1" selected="0">
            <x v="37"/>
          </reference>
          <reference field="52" count="1" selected="0">
            <x v="3"/>
          </reference>
        </references>
      </pivotArea>
    </format>
    <format dxfId="305">
      <pivotArea outline="0" collapsedLevelsAreSubtotals="1" fieldPosition="0"/>
    </format>
    <format dxfId="304">
      <pivotArea dataOnly="0" labelOnly="1" fieldPosition="0">
        <references count="1">
          <reference field="51" count="0"/>
        </references>
      </pivotArea>
    </format>
    <format dxfId="303">
      <pivotArea dataOnly="0" labelOnly="1" fieldPosition="0">
        <references count="2">
          <reference field="51" count="1" selected="0">
            <x v="0"/>
          </reference>
          <reference field="52" count="1">
            <x v="7"/>
          </reference>
        </references>
      </pivotArea>
    </format>
    <format dxfId="302">
      <pivotArea dataOnly="0" labelOnly="1" fieldPosition="0">
        <references count="2">
          <reference field="51" count="1" selected="0">
            <x v="1"/>
          </reference>
          <reference field="52" count="1">
            <x v="4"/>
          </reference>
        </references>
      </pivotArea>
    </format>
    <format dxfId="301">
      <pivotArea dataOnly="0" labelOnly="1" fieldPosition="0">
        <references count="2">
          <reference field="51" count="1" selected="0">
            <x v="2"/>
          </reference>
          <reference field="52" count="1">
            <x v="0"/>
          </reference>
        </references>
      </pivotArea>
    </format>
    <format dxfId="300">
      <pivotArea dataOnly="0" labelOnly="1" fieldPosition="0">
        <references count="2">
          <reference field="51" count="1" selected="0">
            <x v="3"/>
          </reference>
          <reference field="52" count="1">
            <x v="8"/>
          </reference>
        </references>
      </pivotArea>
    </format>
    <format dxfId="299">
      <pivotArea dataOnly="0" labelOnly="1" fieldPosition="0">
        <references count="2">
          <reference field="51" count="1" selected="0">
            <x v="4"/>
          </reference>
          <reference field="52" count="1">
            <x v="2"/>
          </reference>
        </references>
      </pivotArea>
    </format>
    <format dxfId="298">
      <pivotArea dataOnly="0" labelOnly="1" fieldPosition="0">
        <references count="2">
          <reference field="51" count="1" selected="0">
            <x v="5"/>
          </reference>
          <reference field="52" count="1">
            <x v="0"/>
          </reference>
        </references>
      </pivotArea>
    </format>
    <format dxfId="297">
      <pivotArea dataOnly="0" labelOnly="1" fieldPosition="0">
        <references count="2">
          <reference field="51" count="1" selected="0">
            <x v="6"/>
          </reference>
          <reference field="52" count="1">
            <x v="2"/>
          </reference>
        </references>
      </pivotArea>
    </format>
    <format dxfId="296">
      <pivotArea dataOnly="0" labelOnly="1" fieldPosition="0">
        <references count="2">
          <reference field="51" count="1" selected="0">
            <x v="8"/>
          </reference>
          <reference field="52" count="1">
            <x v="8"/>
          </reference>
        </references>
      </pivotArea>
    </format>
    <format dxfId="295">
      <pivotArea dataOnly="0" labelOnly="1" fieldPosition="0">
        <references count="2">
          <reference field="51" count="1" selected="0">
            <x v="9"/>
          </reference>
          <reference field="52" count="1">
            <x v="3"/>
          </reference>
        </references>
      </pivotArea>
    </format>
    <format dxfId="294">
      <pivotArea dataOnly="0" labelOnly="1" fieldPosition="0">
        <references count="2">
          <reference field="51" count="1" selected="0">
            <x v="10"/>
          </reference>
          <reference field="52" count="1">
            <x v="2"/>
          </reference>
        </references>
      </pivotArea>
    </format>
    <format dxfId="293">
      <pivotArea dataOnly="0" labelOnly="1" fieldPosition="0">
        <references count="2">
          <reference field="51" count="1" selected="0">
            <x v="11"/>
          </reference>
          <reference field="52" count="1">
            <x v="9"/>
          </reference>
        </references>
      </pivotArea>
    </format>
    <format dxfId="292">
      <pivotArea dataOnly="0" labelOnly="1" fieldPosition="0">
        <references count="2">
          <reference field="51" count="1" selected="0">
            <x v="12"/>
          </reference>
          <reference field="52" count="1">
            <x v="5"/>
          </reference>
        </references>
      </pivotArea>
    </format>
    <format dxfId="291">
      <pivotArea dataOnly="0" labelOnly="1" fieldPosition="0">
        <references count="2">
          <reference field="51" count="1" selected="0">
            <x v="13"/>
          </reference>
          <reference field="52" count="1">
            <x v="4"/>
          </reference>
        </references>
      </pivotArea>
    </format>
    <format dxfId="290">
      <pivotArea dataOnly="0" labelOnly="1" fieldPosition="0">
        <references count="2">
          <reference field="51" count="1" selected="0">
            <x v="14"/>
          </reference>
          <reference field="52" count="1">
            <x v="5"/>
          </reference>
        </references>
      </pivotArea>
    </format>
    <format dxfId="289">
      <pivotArea dataOnly="0" labelOnly="1" fieldPosition="0">
        <references count="2">
          <reference field="51" count="1" selected="0">
            <x v="15"/>
          </reference>
          <reference field="52" count="1">
            <x v="3"/>
          </reference>
        </references>
      </pivotArea>
    </format>
    <format dxfId="288">
      <pivotArea dataOnly="0" labelOnly="1" fieldPosition="0">
        <references count="2">
          <reference field="51" count="1" selected="0">
            <x v="16"/>
          </reference>
          <reference field="52" count="1">
            <x v="1"/>
          </reference>
        </references>
      </pivotArea>
    </format>
    <format dxfId="287">
      <pivotArea dataOnly="0" labelOnly="1" fieldPosition="0">
        <references count="2">
          <reference field="51" count="1" selected="0">
            <x v="17"/>
          </reference>
          <reference field="52" count="1">
            <x v="8"/>
          </reference>
        </references>
      </pivotArea>
    </format>
    <format dxfId="286">
      <pivotArea dataOnly="0" labelOnly="1" fieldPosition="0">
        <references count="2">
          <reference field="51" count="1" selected="0">
            <x v="18"/>
          </reference>
          <reference field="52" count="1">
            <x v="9"/>
          </reference>
        </references>
      </pivotArea>
    </format>
    <format dxfId="285">
      <pivotArea dataOnly="0" labelOnly="1" fieldPosition="0">
        <references count="2">
          <reference field="51" count="1" selected="0">
            <x v="19"/>
          </reference>
          <reference field="52" count="1">
            <x v="8"/>
          </reference>
        </references>
      </pivotArea>
    </format>
    <format dxfId="284">
      <pivotArea dataOnly="0" labelOnly="1" fieldPosition="0">
        <references count="2">
          <reference field="51" count="1" selected="0">
            <x v="20"/>
          </reference>
          <reference field="52" count="1">
            <x v="3"/>
          </reference>
        </references>
      </pivotArea>
    </format>
    <format dxfId="283">
      <pivotArea dataOnly="0" labelOnly="1" fieldPosition="0">
        <references count="2">
          <reference field="51" count="1" selected="0">
            <x v="21"/>
          </reference>
          <reference field="52" count="1">
            <x v="4"/>
          </reference>
        </references>
      </pivotArea>
    </format>
    <format dxfId="282">
      <pivotArea dataOnly="0" labelOnly="1" fieldPosition="0">
        <references count="2">
          <reference field="51" count="1" selected="0">
            <x v="22"/>
          </reference>
          <reference field="52" count="1">
            <x v="8"/>
          </reference>
        </references>
      </pivotArea>
    </format>
    <format dxfId="281">
      <pivotArea dataOnly="0" labelOnly="1" fieldPosition="0">
        <references count="2">
          <reference field="51" count="1" selected="0">
            <x v="23"/>
          </reference>
          <reference field="52" count="1">
            <x v="7"/>
          </reference>
        </references>
      </pivotArea>
    </format>
    <format dxfId="280">
      <pivotArea dataOnly="0" labelOnly="1" fieldPosition="0">
        <references count="2">
          <reference field="51" count="1" selected="0">
            <x v="24"/>
          </reference>
          <reference field="52" count="1">
            <x v="2"/>
          </reference>
        </references>
      </pivotArea>
    </format>
    <format dxfId="279">
      <pivotArea dataOnly="0" labelOnly="1" fieldPosition="0">
        <references count="2">
          <reference field="51" count="1" selected="0">
            <x v="25"/>
          </reference>
          <reference field="52" count="1">
            <x v="4"/>
          </reference>
        </references>
      </pivotArea>
    </format>
    <format dxfId="278">
      <pivotArea dataOnly="0" labelOnly="1" fieldPosition="0">
        <references count="2">
          <reference field="51" count="1" selected="0">
            <x v="27"/>
          </reference>
          <reference field="52" count="1">
            <x v="9"/>
          </reference>
        </references>
      </pivotArea>
    </format>
    <format dxfId="277">
      <pivotArea dataOnly="0" labelOnly="1" fieldPosition="0">
        <references count="2">
          <reference field="51" count="1" selected="0">
            <x v="29"/>
          </reference>
          <reference field="52" count="1">
            <x v="3"/>
          </reference>
        </references>
      </pivotArea>
    </format>
    <format dxfId="276">
      <pivotArea dataOnly="0" labelOnly="1" fieldPosition="0">
        <references count="2">
          <reference field="51" count="1" selected="0">
            <x v="31"/>
          </reference>
          <reference field="52" count="1">
            <x v="0"/>
          </reference>
        </references>
      </pivotArea>
    </format>
    <format dxfId="275">
      <pivotArea dataOnly="0" labelOnly="1" fieldPosition="0">
        <references count="2">
          <reference field="51" count="1" selected="0">
            <x v="32"/>
          </reference>
          <reference field="52" count="1">
            <x v="6"/>
          </reference>
        </references>
      </pivotArea>
    </format>
    <format dxfId="274">
      <pivotArea dataOnly="0" labelOnly="1" fieldPosition="0">
        <references count="2">
          <reference field="51" count="1" selected="0">
            <x v="33"/>
          </reference>
          <reference field="52" count="1">
            <x v="3"/>
          </reference>
        </references>
      </pivotArea>
    </format>
    <format dxfId="273">
      <pivotArea dataOnly="0" labelOnly="1" fieldPosition="0">
        <references count="2">
          <reference field="51" count="1" selected="0">
            <x v="34"/>
          </reference>
          <reference field="52" count="1">
            <x v="1"/>
          </reference>
        </references>
      </pivotArea>
    </format>
    <format dxfId="272">
      <pivotArea dataOnly="0" labelOnly="1" fieldPosition="0">
        <references count="2">
          <reference field="51" count="1" selected="0">
            <x v="35"/>
          </reference>
          <reference field="52" count="1">
            <x v="4"/>
          </reference>
        </references>
      </pivotArea>
    </format>
    <format dxfId="271">
      <pivotArea dataOnly="0" labelOnly="1" fieldPosition="0">
        <references count="2">
          <reference field="51" count="1" selected="0">
            <x v="36"/>
          </reference>
          <reference field="52" count="1">
            <x v="3"/>
          </reference>
        </references>
      </pivotArea>
    </format>
    <format dxfId="270">
      <pivotArea dataOnly="0" labelOnly="1" fieldPosition="0">
        <references count="3">
          <reference field="3" count="1">
            <x v="4"/>
          </reference>
          <reference field="51" count="1" selected="0">
            <x v="0"/>
          </reference>
          <reference field="52" count="1" selected="0">
            <x v="7"/>
          </reference>
        </references>
      </pivotArea>
    </format>
    <format dxfId="269">
      <pivotArea dataOnly="0" labelOnly="1" fieldPosition="0">
        <references count="3">
          <reference field="3" count="2">
            <x v="3"/>
            <x v="5"/>
          </reference>
          <reference field="51" count="1" selected="0">
            <x v="1"/>
          </reference>
          <reference field="52" count="1" selected="0">
            <x v="4"/>
          </reference>
        </references>
      </pivotArea>
    </format>
    <format dxfId="268">
      <pivotArea dataOnly="0" labelOnly="1" fieldPosition="0">
        <references count="3">
          <reference field="3" count="3">
            <x v="1"/>
            <x v="2"/>
            <x v="4"/>
          </reference>
          <reference field="51" count="1" selected="0">
            <x v="2"/>
          </reference>
          <reference field="52" count="1" selected="0">
            <x v="0"/>
          </reference>
        </references>
      </pivotArea>
    </format>
    <format dxfId="267">
      <pivotArea dataOnly="0" labelOnly="1" fieldPosition="0">
        <references count="3">
          <reference field="3" count="2">
            <x v="0"/>
            <x v="1"/>
          </reference>
          <reference field="51" count="1" selected="0">
            <x v="3"/>
          </reference>
          <reference field="52" count="1" selected="0">
            <x v="8"/>
          </reference>
        </references>
      </pivotArea>
    </format>
    <format dxfId="266">
      <pivotArea dataOnly="0" labelOnly="1" fieldPosition="0">
        <references count="3">
          <reference field="3" count="1">
            <x v="3"/>
          </reference>
          <reference field="51" count="1" selected="0">
            <x v="4"/>
          </reference>
          <reference field="52" count="1" selected="0">
            <x v="2"/>
          </reference>
        </references>
      </pivotArea>
    </format>
    <format dxfId="265">
      <pivotArea dataOnly="0" labelOnly="1" fieldPosition="0">
        <references count="3">
          <reference field="3" count="3">
            <x v="0"/>
            <x v="1"/>
            <x v="2"/>
          </reference>
          <reference field="51" count="1" selected="0">
            <x v="5"/>
          </reference>
          <reference field="52" count="1" selected="0">
            <x v="0"/>
          </reference>
        </references>
      </pivotArea>
    </format>
    <format dxfId="264">
      <pivotArea dataOnly="0" labelOnly="1" fieldPosition="0">
        <references count="3">
          <reference field="3" count="3">
            <x v="1"/>
            <x v="3"/>
            <x v="5"/>
          </reference>
          <reference field="51" count="1" selected="0">
            <x v="6"/>
          </reference>
          <reference field="52" count="1" selected="0">
            <x v="2"/>
          </reference>
        </references>
      </pivotArea>
    </format>
    <format dxfId="263">
      <pivotArea dataOnly="0" labelOnly="1" fieldPosition="0">
        <references count="3">
          <reference field="3" count="3">
            <x v="1"/>
            <x v="2"/>
            <x v="3"/>
          </reference>
          <reference field="51" count="1" selected="0">
            <x v="7"/>
          </reference>
          <reference field="52" count="1" selected="0">
            <x v="2"/>
          </reference>
        </references>
      </pivotArea>
    </format>
    <format dxfId="262">
      <pivotArea dataOnly="0" labelOnly="1" fieldPosition="0">
        <references count="3">
          <reference field="3" count="1">
            <x v="0"/>
          </reference>
          <reference field="51" count="1" selected="0">
            <x v="8"/>
          </reference>
          <reference field="52" count="1" selected="0">
            <x v="8"/>
          </reference>
        </references>
      </pivotArea>
    </format>
    <format dxfId="261">
      <pivotArea dataOnly="0" labelOnly="1" fieldPosition="0">
        <references count="3">
          <reference field="3" count="1">
            <x v="4"/>
          </reference>
          <reference field="51" count="1" selected="0">
            <x v="9"/>
          </reference>
          <reference field="52" count="1" selected="0">
            <x v="3"/>
          </reference>
        </references>
      </pivotArea>
    </format>
    <format dxfId="260">
      <pivotArea dataOnly="0" labelOnly="1" fieldPosition="0">
        <references count="3">
          <reference field="3" count="2">
            <x v="1"/>
            <x v="2"/>
          </reference>
          <reference field="51" count="1" selected="0">
            <x v="10"/>
          </reference>
          <reference field="52" count="1" selected="0">
            <x v="2"/>
          </reference>
        </references>
      </pivotArea>
    </format>
    <format dxfId="259">
      <pivotArea dataOnly="0" labelOnly="1" fieldPosition="0">
        <references count="3">
          <reference field="3" count="1">
            <x v="4"/>
          </reference>
          <reference field="51" count="1" selected="0">
            <x v="11"/>
          </reference>
          <reference field="52" count="1" selected="0">
            <x v="9"/>
          </reference>
        </references>
      </pivotArea>
    </format>
    <format dxfId="258">
      <pivotArea dataOnly="0" labelOnly="1" fieldPosition="0">
        <references count="3">
          <reference field="3" count="2">
            <x v="1"/>
            <x v="2"/>
          </reference>
          <reference field="51" count="1" selected="0">
            <x v="12"/>
          </reference>
          <reference field="52" count="1" selected="0">
            <x v="5"/>
          </reference>
        </references>
      </pivotArea>
    </format>
    <format dxfId="257">
      <pivotArea dataOnly="0" labelOnly="1" fieldPosition="0">
        <references count="3">
          <reference field="3" count="3">
            <x v="1"/>
            <x v="3"/>
            <x v="5"/>
          </reference>
          <reference field="51" count="1" selected="0">
            <x v="13"/>
          </reference>
          <reference field="52" count="1" selected="0">
            <x v="4"/>
          </reference>
        </references>
      </pivotArea>
    </format>
    <format dxfId="256">
      <pivotArea dataOnly="0" labelOnly="1" fieldPosition="0">
        <references count="3">
          <reference field="3" count="2">
            <x v="1"/>
            <x v="2"/>
          </reference>
          <reference field="51" count="1" selected="0">
            <x v="14"/>
          </reference>
          <reference field="52" count="1" selected="0">
            <x v="5"/>
          </reference>
        </references>
      </pivotArea>
    </format>
    <format dxfId="255">
      <pivotArea dataOnly="0" labelOnly="1" fieldPosition="0">
        <references count="3">
          <reference field="3" count="4">
            <x v="0"/>
            <x v="1"/>
            <x v="2"/>
            <x v="5"/>
          </reference>
          <reference field="51" count="1" selected="0">
            <x v="15"/>
          </reference>
          <reference field="52" count="1" selected="0">
            <x v="3"/>
          </reference>
        </references>
      </pivotArea>
    </format>
    <format dxfId="254">
      <pivotArea dataOnly="0" labelOnly="1" fieldPosition="0">
        <references count="3">
          <reference field="3" count="1">
            <x v="1"/>
          </reference>
          <reference field="51" count="1" selected="0">
            <x v="16"/>
          </reference>
          <reference field="52" count="1" selected="0">
            <x v="1"/>
          </reference>
        </references>
      </pivotArea>
    </format>
    <format dxfId="253">
      <pivotArea dataOnly="0" labelOnly="1" fieldPosition="0">
        <references count="3">
          <reference field="3" count="1">
            <x v="0"/>
          </reference>
          <reference field="51" count="1" selected="0">
            <x v="17"/>
          </reference>
          <reference field="52" count="1" selected="0">
            <x v="8"/>
          </reference>
        </references>
      </pivotArea>
    </format>
    <format dxfId="252">
      <pivotArea dataOnly="0" labelOnly="1" fieldPosition="0">
        <references count="3">
          <reference field="3" count="1">
            <x v="4"/>
          </reference>
          <reference field="51" count="1" selected="0">
            <x v="18"/>
          </reference>
          <reference field="52" count="1" selected="0">
            <x v="9"/>
          </reference>
        </references>
      </pivotArea>
    </format>
    <format dxfId="251">
      <pivotArea dataOnly="0" labelOnly="1" fieldPosition="0">
        <references count="3">
          <reference field="3" count="2">
            <x v="0"/>
            <x v="3"/>
          </reference>
          <reference field="51" count="1" selected="0">
            <x v="19"/>
          </reference>
          <reference field="52" count="1" selected="0">
            <x v="8"/>
          </reference>
        </references>
      </pivotArea>
    </format>
    <format dxfId="250">
      <pivotArea dataOnly="0" labelOnly="1" fieldPosition="0">
        <references count="3">
          <reference field="3" count="4">
            <x v="0"/>
            <x v="1"/>
            <x v="3"/>
            <x v="5"/>
          </reference>
          <reference field="51" count="1" selected="0">
            <x v="20"/>
          </reference>
          <reference field="52" count="1" selected="0">
            <x v="3"/>
          </reference>
        </references>
      </pivotArea>
    </format>
    <format dxfId="249">
      <pivotArea dataOnly="0" labelOnly="1" fieldPosition="0">
        <references count="3">
          <reference field="3" count="3">
            <x v="2"/>
            <x v="3"/>
            <x v="5"/>
          </reference>
          <reference field="51" count="1" selected="0">
            <x v="21"/>
          </reference>
          <reference field="52" count="1" selected="0">
            <x v="4"/>
          </reference>
        </references>
      </pivotArea>
    </format>
    <format dxfId="248">
      <pivotArea dataOnly="0" labelOnly="1" fieldPosition="0">
        <references count="3">
          <reference field="3" count="1">
            <x v="0"/>
          </reference>
          <reference field="51" count="1" selected="0">
            <x v="22"/>
          </reference>
          <reference field="52" count="1" selected="0">
            <x v="8"/>
          </reference>
        </references>
      </pivotArea>
    </format>
    <format dxfId="247">
      <pivotArea dataOnly="0" labelOnly="1" fieldPosition="0">
        <references count="3">
          <reference field="3" count="1">
            <x v="1"/>
          </reference>
          <reference field="51" count="1" selected="0">
            <x v="23"/>
          </reference>
          <reference field="52" count="1" selected="0">
            <x v="7"/>
          </reference>
        </references>
      </pivotArea>
    </format>
    <format dxfId="246">
      <pivotArea dataOnly="0" labelOnly="1" fieldPosition="0">
        <references count="3">
          <reference field="3" count="1">
            <x v="5"/>
          </reference>
          <reference field="51" count="1" selected="0">
            <x v="24"/>
          </reference>
          <reference field="52" count="1" selected="0">
            <x v="2"/>
          </reference>
        </references>
      </pivotArea>
    </format>
    <format dxfId="245">
      <pivotArea dataOnly="0" labelOnly="1" fieldPosition="0">
        <references count="3">
          <reference field="3" count="2">
            <x v="3"/>
            <x v="5"/>
          </reference>
          <reference field="51" count="1" selected="0">
            <x v="25"/>
          </reference>
          <reference field="52" count="1" selected="0">
            <x v="4"/>
          </reference>
        </references>
      </pivotArea>
    </format>
    <format dxfId="244">
      <pivotArea dataOnly="0" labelOnly="1" fieldPosition="0">
        <references count="3">
          <reference field="3" count="2">
            <x v="1"/>
            <x v="5"/>
          </reference>
          <reference field="51" count="1" selected="0">
            <x v="26"/>
          </reference>
          <reference field="52" count="1" selected="0">
            <x v="4"/>
          </reference>
        </references>
      </pivotArea>
    </format>
    <format dxfId="243">
      <pivotArea dataOnly="0" labelOnly="1" fieldPosition="0">
        <references count="3">
          <reference field="3" count="2">
            <x v="1"/>
            <x v="2"/>
          </reference>
          <reference field="51" count="1" selected="0">
            <x v="27"/>
          </reference>
          <reference field="52" count="1" selected="0">
            <x v="9"/>
          </reference>
        </references>
      </pivotArea>
    </format>
    <format dxfId="242">
      <pivotArea dataOnly="0" labelOnly="1" fieldPosition="0">
        <references count="3">
          <reference field="3" count="3">
            <x v="1"/>
            <x v="3"/>
            <x v="4"/>
          </reference>
          <reference field="51" count="1" selected="0">
            <x v="28"/>
          </reference>
          <reference field="52" count="1" selected="0">
            <x v="9"/>
          </reference>
        </references>
      </pivotArea>
    </format>
    <format dxfId="241">
      <pivotArea dataOnly="0" labelOnly="1" fieldPosition="0">
        <references count="3">
          <reference field="3" count="3">
            <x v="0"/>
            <x v="1"/>
            <x v="5"/>
          </reference>
          <reference field="51" count="1" selected="0">
            <x v="29"/>
          </reference>
          <reference field="52" count="1" selected="0">
            <x v="3"/>
          </reference>
        </references>
      </pivotArea>
    </format>
    <format dxfId="240">
      <pivotArea dataOnly="0" labelOnly="1" fieldPosition="0">
        <references count="3">
          <reference field="3" count="3">
            <x v="0"/>
            <x v="3"/>
            <x v="5"/>
          </reference>
          <reference field="51" count="1" selected="0">
            <x v="30"/>
          </reference>
          <reference field="52" count="1" selected="0">
            <x v="3"/>
          </reference>
        </references>
      </pivotArea>
    </format>
    <format dxfId="239">
      <pivotArea dataOnly="0" labelOnly="1" fieldPosition="0">
        <references count="3">
          <reference field="3" count="1">
            <x v="3"/>
          </reference>
          <reference field="51" count="1" selected="0">
            <x v="31"/>
          </reference>
          <reference field="52" count="1" selected="0">
            <x v="0"/>
          </reference>
        </references>
      </pivotArea>
    </format>
    <format dxfId="238">
      <pivotArea dataOnly="0" labelOnly="1" fieldPosition="0">
        <references count="3">
          <reference field="3" count="1">
            <x v="1"/>
          </reference>
          <reference field="51" count="1" selected="0">
            <x v="32"/>
          </reference>
          <reference field="52" count="1" selected="0">
            <x v="6"/>
          </reference>
        </references>
      </pivotArea>
    </format>
    <format dxfId="237">
      <pivotArea dataOnly="0" labelOnly="1" fieldPosition="0">
        <references count="3">
          <reference field="3" count="2">
            <x v="0"/>
            <x v="1"/>
          </reference>
          <reference field="51" count="1" selected="0">
            <x v="33"/>
          </reference>
          <reference field="52" count="1" selected="0">
            <x v="3"/>
          </reference>
        </references>
      </pivotArea>
    </format>
    <format dxfId="236">
      <pivotArea dataOnly="0" labelOnly="1" fieldPosition="0">
        <references count="3">
          <reference field="3" count="3">
            <x v="2"/>
            <x v="3"/>
            <x v="5"/>
          </reference>
          <reference field="51" count="1" selected="0">
            <x v="34"/>
          </reference>
          <reference field="52" count="1" selected="0">
            <x v="1"/>
          </reference>
        </references>
      </pivotArea>
    </format>
    <format dxfId="235">
      <pivotArea dataOnly="0" labelOnly="1" fieldPosition="0">
        <references count="3">
          <reference field="3" count="1">
            <x v="2"/>
          </reference>
          <reference field="51" count="1" selected="0">
            <x v="35"/>
          </reference>
          <reference field="52" count="1" selected="0">
            <x v="4"/>
          </reference>
        </references>
      </pivotArea>
    </format>
    <format dxfId="234">
      <pivotArea dataOnly="0" labelOnly="1" fieldPosition="0">
        <references count="3">
          <reference field="3" count="2">
            <x v="0"/>
            <x v="4"/>
          </reference>
          <reference field="51" count="1" selected="0">
            <x v="36"/>
          </reference>
          <reference field="52" count="1" selected="0">
            <x v="3"/>
          </reference>
        </references>
      </pivotArea>
    </format>
    <format dxfId="233">
      <pivotArea dataOnly="0" labelOnly="1" fieldPosition="0">
        <references count="3">
          <reference field="3" count="2">
            <x v="0"/>
            <x v="2"/>
          </reference>
          <reference field="51" count="1" selected="0">
            <x v="37"/>
          </reference>
          <reference field="52" count="1" selected="0">
            <x v="3"/>
          </reference>
        </references>
      </pivotArea>
    </format>
    <format dxfId="232">
      <pivotArea dataOnly="0" labelOnly="1" fieldPosition="0">
        <references count="4">
          <reference field="3" count="1" selected="0">
            <x v="4"/>
          </reference>
          <reference field="11" count="1">
            <x v="1"/>
          </reference>
          <reference field="51" count="1" selected="0">
            <x v="0"/>
          </reference>
          <reference field="52" count="1" selected="0">
            <x v="7"/>
          </reference>
        </references>
      </pivotArea>
    </format>
    <format dxfId="231">
      <pivotArea dataOnly="0" labelOnly="1" fieldPosition="0">
        <references count="5">
          <reference field="3" count="1" selected="0">
            <x v="4"/>
          </reference>
          <reference field="11" count="1" selected="0">
            <x v="1"/>
          </reference>
          <reference field="22" count="1">
            <x v="2"/>
          </reference>
          <reference field="51" count="1" selected="0">
            <x v="0"/>
          </reference>
          <reference field="52" count="1" selected="0">
            <x v="7"/>
          </reference>
        </references>
      </pivotArea>
    </format>
    <format dxfId="230">
      <pivotArea dataOnly="0" labelOnly="1" fieldPosition="0">
        <references count="5">
          <reference field="3" count="1" selected="0">
            <x v="3"/>
          </reference>
          <reference field="11" count="1" selected="0">
            <x v="1"/>
          </reference>
          <reference field="22" count="1">
            <x v="0"/>
          </reference>
          <reference field="51" count="1" selected="0">
            <x v="1"/>
          </reference>
          <reference field="52" count="1" selected="0">
            <x v="4"/>
          </reference>
        </references>
      </pivotArea>
    </format>
    <format dxfId="229">
      <pivotArea dataOnly="0" labelOnly="1" fieldPosition="0">
        <references count="5">
          <reference field="3" count="1" selected="0">
            <x v="1"/>
          </reference>
          <reference field="11" count="1" selected="0">
            <x v="1"/>
          </reference>
          <reference field="22" count="1">
            <x v="6"/>
          </reference>
          <reference field="51" count="1" selected="0">
            <x v="2"/>
          </reference>
          <reference field="52" count="1" selected="0">
            <x v="0"/>
          </reference>
        </references>
      </pivotArea>
    </format>
    <format dxfId="228">
      <pivotArea dataOnly="0" labelOnly="1" fieldPosition="0">
        <references count="5">
          <reference field="3" count="1" selected="0">
            <x v="4"/>
          </reference>
          <reference field="11" count="1" selected="0">
            <x v="1"/>
          </reference>
          <reference field="22" count="1">
            <x v="14"/>
          </reference>
          <reference field="51" count="1" selected="0">
            <x v="2"/>
          </reference>
          <reference field="52" count="1" selected="0">
            <x v="0"/>
          </reference>
        </references>
      </pivotArea>
    </format>
    <format dxfId="227">
      <pivotArea dataOnly="0" labelOnly="1" fieldPosition="0">
        <references count="5">
          <reference field="3" count="1" selected="0">
            <x v="0"/>
          </reference>
          <reference field="11" count="1" selected="0">
            <x v="1"/>
          </reference>
          <reference field="22" count="1">
            <x v="12"/>
          </reference>
          <reference field="51" count="1" selected="0">
            <x v="3"/>
          </reference>
          <reference field="52" count="1" selected="0">
            <x v="8"/>
          </reference>
        </references>
      </pivotArea>
    </format>
    <format dxfId="226">
      <pivotArea dataOnly="0" labelOnly="1" fieldPosition="0">
        <references count="5">
          <reference field="3" count="1" selected="0">
            <x v="3"/>
          </reference>
          <reference field="11" count="1" selected="0">
            <x v="1"/>
          </reference>
          <reference field="22" count="1">
            <x v="2"/>
          </reference>
          <reference field="51" count="1" selected="0">
            <x v="4"/>
          </reference>
          <reference field="52" count="1" selected="0">
            <x v="2"/>
          </reference>
        </references>
      </pivotArea>
    </format>
    <format dxfId="225">
      <pivotArea dataOnly="0" labelOnly="1" fieldPosition="0">
        <references count="5">
          <reference field="3" count="1" selected="0">
            <x v="0"/>
          </reference>
          <reference field="11" count="1" selected="0">
            <x v="1"/>
          </reference>
          <reference field="22" count="1">
            <x v="4"/>
          </reference>
          <reference field="51" count="1" selected="0">
            <x v="5"/>
          </reference>
          <reference field="52" count="1" selected="0">
            <x v="0"/>
          </reference>
        </references>
      </pivotArea>
    </format>
    <format dxfId="224">
      <pivotArea dataOnly="0" labelOnly="1" fieldPosition="0">
        <references count="5">
          <reference field="3" count="1" selected="0">
            <x v="1"/>
          </reference>
          <reference field="11" count="1" selected="0">
            <x v="1"/>
          </reference>
          <reference field="22" count="1">
            <x v="6"/>
          </reference>
          <reference field="51" count="1" selected="0">
            <x v="6"/>
          </reference>
          <reference field="52" count="1" selected="0">
            <x v="2"/>
          </reference>
        </references>
      </pivotArea>
    </format>
    <format dxfId="223">
      <pivotArea dataOnly="0" labelOnly="1" fieldPosition="0">
        <references count="5">
          <reference field="3" count="1" selected="0">
            <x v="3"/>
          </reference>
          <reference field="11" count="1" selected="0">
            <x v="1"/>
          </reference>
          <reference field="22" count="1">
            <x v="7"/>
          </reference>
          <reference field="51" count="1" selected="0">
            <x v="6"/>
          </reference>
          <reference field="52" count="1" selected="0">
            <x v="2"/>
          </reference>
        </references>
      </pivotArea>
    </format>
    <format dxfId="222">
      <pivotArea dataOnly="0" labelOnly="1" fieldPosition="0">
        <references count="5">
          <reference field="3" count="1" selected="0">
            <x v="5"/>
          </reference>
          <reference field="11" count="1" selected="0">
            <x v="1"/>
          </reference>
          <reference field="22" count="1">
            <x v="6"/>
          </reference>
          <reference field="51" count="1" selected="0">
            <x v="6"/>
          </reference>
          <reference field="52" count="1" selected="0">
            <x v="2"/>
          </reference>
        </references>
      </pivotArea>
    </format>
    <format dxfId="221">
      <pivotArea dataOnly="0" labelOnly="1" fieldPosition="0">
        <references count="5">
          <reference field="3" count="1" selected="0">
            <x v="1"/>
          </reference>
          <reference field="11" count="1" selected="0">
            <x v="1"/>
          </reference>
          <reference field="22" count="1">
            <x v="8"/>
          </reference>
          <reference field="51" count="1" selected="0">
            <x v="7"/>
          </reference>
          <reference field="52" count="1" selected="0">
            <x v="2"/>
          </reference>
        </references>
      </pivotArea>
    </format>
    <format dxfId="220">
      <pivotArea dataOnly="0" labelOnly="1" fieldPosition="0">
        <references count="5">
          <reference field="3" count="1" selected="0">
            <x v="3"/>
          </reference>
          <reference field="11" count="1" selected="0">
            <x v="1"/>
          </reference>
          <reference field="22" count="1">
            <x v="7"/>
          </reference>
          <reference field="51" count="1" selected="0">
            <x v="7"/>
          </reference>
          <reference field="52" count="1" selected="0">
            <x v="2"/>
          </reference>
        </references>
      </pivotArea>
    </format>
    <format dxfId="219">
      <pivotArea dataOnly="0" labelOnly="1" fieldPosition="0">
        <references count="5">
          <reference field="3" count="1" selected="0">
            <x v="4"/>
          </reference>
          <reference field="11" count="1" selected="0">
            <x v="1"/>
          </reference>
          <reference field="22" count="1">
            <x v="11"/>
          </reference>
          <reference field="51" count="1" selected="0">
            <x v="9"/>
          </reference>
          <reference field="52" count="1" selected="0">
            <x v="3"/>
          </reference>
        </references>
      </pivotArea>
    </format>
    <format dxfId="218">
      <pivotArea dataOnly="0" labelOnly="1" fieldPosition="0">
        <references count="5">
          <reference field="3" count="1" selected="0">
            <x v="1"/>
          </reference>
          <reference field="11" count="1" selected="0">
            <x v="1"/>
          </reference>
          <reference field="22" count="1">
            <x v="10"/>
          </reference>
          <reference field="51" count="1" selected="0">
            <x v="10"/>
          </reference>
          <reference field="52" count="1" selected="0">
            <x v="2"/>
          </reference>
        </references>
      </pivotArea>
    </format>
    <format dxfId="217">
      <pivotArea dataOnly="0" labelOnly="1" fieldPosition="0">
        <references count="5">
          <reference field="3" count="1" selected="0">
            <x v="4"/>
          </reference>
          <reference field="11" count="1" selected="0">
            <x v="1"/>
          </reference>
          <reference field="22" count="1">
            <x v="14"/>
          </reference>
          <reference field="51" count="1" selected="0">
            <x v="11"/>
          </reference>
          <reference field="52" count="1" selected="0">
            <x v="9"/>
          </reference>
        </references>
      </pivotArea>
    </format>
    <format dxfId="216">
      <pivotArea dataOnly="0" labelOnly="1" fieldPosition="0">
        <references count="5">
          <reference field="3" count="1" selected="0">
            <x v="1"/>
          </reference>
          <reference field="11" count="1" selected="0">
            <x v="1"/>
          </reference>
          <reference field="22" count="1">
            <x v="15"/>
          </reference>
          <reference field="51" count="1" selected="0">
            <x v="12"/>
          </reference>
          <reference field="52" count="1" selected="0">
            <x v="5"/>
          </reference>
        </references>
      </pivotArea>
    </format>
    <format dxfId="215">
      <pivotArea dataOnly="0" labelOnly="1" fieldPosition="0">
        <references count="5">
          <reference field="3" count="1" selected="0">
            <x v="1"/>
          </reference>
          <reference field="11" count="1" selected="0">
            <x v="1"/>
          </reference>
          <reference field="22" count="1">
            <x v="3"/>
          </reference>
          <reference field="51" count="1" selected="0">
            <x v="13"/>
          </reference>
          <reference field="52" count="1" selected="0">
            <x v="4"/>
          </reference>
        </references>
      </pivotArea>
    </format>
    <format dxfId="214">
      <pivotArea dataOnly="0" labelOnly="1" fieldPosition="0">
        <references count="5">
          <reference field="3" count="1" selected="0">
            <x v="1"/>
          </reference>
          <reference field="11" count="1" selected="0">
            <x v="1"/>
          </reference>
          <reference field="22" count="1">
            <x v="12"/>
          </reference>
          <reference field="51" count="1" selected="0">
            <x v="14"/>
          </reference>
          <reference field="52" count="1" selected="0">
            <x v="5"/>
          </reference>
        </references>
      </pivotArea>
    </format>
    <format dxfId="213">
      <pivotArea dataOnly="0" labelOnly="1" fieldPosition="0">
        <references count="5">
          <reference field="3" count="1" selected="0">
            <x v="0"/>
          </reference>
          <reference field="11" count="1" selected="0">
            <x v="1"/>
          </reference>
          <reference field="22" count="1">
            <x v="2"/>
          </reference>
          <reference field="51" count="1" selected="0">
            <x v="15"/>
          </reference>
          <reference field="52" count="1" selected="0">
            <x v="3"/>
          </reference>
        </references>
      </pivotArea>
    </format>
    <format dxfId="212">
      <pivotArea dataOnly="0" labelOnly="1" fieldPosition="0">
        <references count="5">
          <reference field="3" count="1" selected="0">
            <x v="1"/>
          </reference>
          <reference field="11" count="1" selected="0">
            <x v="1"/>
          </reference>
          <reference field="22" count="1">
            <x v="7"/>
          </reference>
          <reference field="51" count="1" selected="0">
            <x v="16"/>
          </reference>
          <reference field="52" count="1" selected="0">
            <x v="1"/>
          </reference>
        </references>
      </pivotArea>
    </format>
    <format dxfId="211">
      <pivotArea dataOnly="0" labelOnly="1" fieldPosition="0">
        <references count="5">
          <reference field="3" count="1" selected="0">
            <x v="0"/>
          </reference>
          <reference field="11" count="1" selected="0">
            <x v="1"/>
          </reference>
          <reference field="22" count="1">
            <x v="8"/>
          </reference>
          <reference field="51" count="1" selected="0">
            <x v="17"/>
          </reference>
          <reference field="52" count="1" selected="0">
            <x v="8"/>
          </reference>
        </references>
      </pivotArea>
    </format>
    <format dxfId="210">
      <pivotArea dataOnly="0" labelOnly="1" fieldPosition="0">
        <references count="5">
          <reference field="3" count="1" selected="0">
            <x v="4"/>
          </reference>
          <reference field="11" count="1" selected="0">
            <x v="1"/>
          </reference>
          <reference field="22" count="1">
            <x v="13"/>
          </reference>
          <reference field="51" count="1" selected="0">
            <x v="18"/>
          </reference>
          <reference field="52" count="1" selected="0">
            <x v="9"/>
          </reference>
        </references>
      </pivotArea>
    </format>
    <format dxfId="209">
      <pivotArea dataOnly="0" labelOnly="1" fieldPosition="0">
        <references count="5">
          <reference field="3" count="1" selected="0">
            <x v="0"/>
          </reference>
          <reference field="11" count="1" selected="0">
            <x v="1"/>
          </reference>
          <reference field="22" count="1">
            <x v="0"/>
          </reference>
          <reference field="51" count="1" selected="0">
            <x v="19"/>
          </reference>
          <reference field="52" count="1" selected="0">
            <x v="8"/>
          </reference>
        </references>
      </pivotArea>
    </format>
    <format dxfId="208">
      <pivotArea dataOnly="0" labelOnly="1" fieldPosition="0">
        <references count="5">
          <reference field="3" count="1" selected="0">
            <x v="0"/>
          </reference>
          <reference field="11" count="1" selected="0">
            <x v="1"/>
          </reference>
          <reference field="22" count="1">
            <x v="2"/>
          </reference>
          <reference field="51" count="1" selected="0">
            <x v="20"/>
          </reference>
          <reference field="52" count="1" selected="0">
            <x v="3"/>
          </reference>
        </references>
      </pivotArea>
    </format>
    <format dxfId="207">
      <pivotArea dataOnly="0" labelOnly="1" fieldPosition="0">
        <references count="5">
          <reference field="3" count="1" selected="0">
            <x v="1"/>
          </reference>
          <reference field="11" count="1" selected="0">
            <x v="1"/>
          </reference>
          <reference field="22" count="1">
            <x v="8"/>
          </reference>
          <reference field="51" count="1" selected="0">
            <x v="20"/>
          </reference>
          <reference field="52" count="1" selected="0">
            <x v="3"/>
          </reference>
        </references>
      </pivotArea>
    </format>
    <format dxfId="206">
      <pivotArea dataOnly="0" labelOnly="1" fieldPosition="0">
        <references count="5">
          <reference field="3" count="1" selected="0">
            <x v="3"/>
          </reference>
          <reference field="11" count="1" selected="0">
            <x v="1"/>
          </reference>
          <reference field="22" count="1">
            <x v="9"/>
          </reference>
          <reference field="51" count="1" selected="0">
            <x v="20"/>
          </reference>
          <reference field="52" count="1" selected="0">
            <x v="3"/>
          </reference>
        </references>
      </pivotArea>
    </format>
    <format dxfId="205">
      <pivotArea dataOnly="0" labelOnly="1" fieldPosition="0">
        <references count="5">
          <reference field="3" count="1" selected="0">
            <x v="5"/>
          </reference>
          <reference field="11" count="1" selected="0">
            <x v="1"/>
          </reference>
          <reference field="22" count="1">
            <x v="2"/>
          </reference>
          <reference field="51" count="1" selected="0">
            <x v="20"/>
          </reference>
          <reference field="52" count="1" selected="0">
            <x v="3"/>
          </reference>
        </references>
      </pivotArea>
    </format>
    <format dxfId="204">
      <pivotArea dataOnly="0" labelOnly="1" fieldPosition="0">
        <references count="5">
          <reference field="3" count="1" selected="0">
            <x v="2"/>
          </reference>
          <reference field="11" count="1" selected="0">
            <x v="1"/>
          </reference>
          <reference field="22" count="1">
            <x v="1"/>
          </reference>
          <reference field="51" count="1" selected="0">
            <x v="21"/>
          </reference>
          <reference field="52" count="1" selected="0">
            <x v="4"/>
          </reference>
        </references>
      </pivotArea>
    </format>
    <format dxfId="203">
      <pivotArea dataOnly="0" labelOnly="1" fieldPosition="0">
        <references count="5">
          <reference field="3" count="1" selected="0">
            <x v="0"/>
          </reference>
          <reference field="11" count="1" selected="0">
            <x v="1"/>
          </reference>
          <reference field="22" count="1">
            <x v="4"/>
          </reference>
          <reference field="51" count="1" selected="0">
            <x v="22"/>
          </reference>
          <reference field="52" count="1" selected="0">
            <x v="8"/>
          </reference>
        </references>
      </pivotArea>
    </format>
    <format dxfId="202">
      <pivotArea dataOnly="0" labelOnly="1" fieldPosition="0">
        <references count="5">
          <reference field="3" count="1" selected="0">
            <x v="1"/>
          </reference>
          <reference field="11" count="1" selected="0">
            <x v="1"/>
          </reference>
          <reference field="22" count="1">
            <x v="5"/>
          </reference>
          <reference field="51" count="1" selected="0">
            <x v="23"/>
          </reference>
          <reference field="52" count="1" selected="0">
            <x v="7"/>
          </reference>
        </references>
      </pivotArea>
    </format>
    <format dxfId="201">
      <pivotArea dataOnly="0" labelOnly="1" fieldPosition="0">
        <references count="5">
          <reference field="3" count="1" selected="0">
            <x v="5"/>
          </reference>
          <reference field="11" count="1" selected="0">
            <x v="1"/>
          </reference>
          <reference field="22" count="1">
            <x v="12"/>
          </reference>
          <reference field="51" count="1" selected="0">
            <x v="24"/>
          </reference>
          <reference field="52" count="1" selected="0">
            <x v="2"/>
          </reference>
        </references>
      </pivotArea>
    </format>
    <format dxfId="200">
      <pivotArea dataOnly="0" labelOnly="1" fieldPosition="0">
        <references count="5">
          <reference field="3" count="1" selected="0">
            <x v="3"/>
          </reference>
          <reference field="11" count="1" selected="0">
            <x v="1"/>
          </reference>
          <reference field="22" count="1">
            <x v="4"/>
          </reference>
          <reference field="51" count="1" selected="0">
            <x v="25"/>
          </reference>
          <reference field="52" count="1" selected="0">
            <x v="4"/>
          </reference>
        </references>
      </pivotArea>
    </format>
    <format dxfId="199">
      <pivotArea dataOnly="0" labelOnly="1" fieldPosition="0">
        <references count="5">
          <reference field="3" count="1" selected="0">
            <x v="1"/>
          </reference>
          <reference field="11" count="1" selected="0">
            <x v="1"/>
          </reference>
          <reference field="22" count="1">
            <x v="10"/>
          </reference>
          <reference field="51" count="1" selected="0">
            <x v="26"/>
          </reference>
          <reference field="52" count="1" selected="0">
            <x v="4"/>
          </reference>
        </references>
      </pivotArea>
    </format>
    <format dxfId="198">
      <pivotArea dataOnly="0" labelOnly="1" fieldPosition="0">
        <references count="5">
          <reference field="3" count="1" selected="0">
            <x v="5"/>
          </reference>
          <reference field="11" count="1" selected="0">
            <x v="1"/>
          </reference>
          <reference field="22" count="1">
            <x v="0"/>
          </reference>
          <reference field="51" count="1" selected="0">
            <x v="26"/>
          </reference>
          <reference field="52" count="1" selected="0">
            <x v="4"/>
          </reference>
        </references>
      </pivotArea>
    </format>
    <format dxfId="197">
      <pivotArea dataOnly="0" labelOnly="1" fieldPosition="0">
        <references count="5">
          <reference field="3" count="1" selected="0">
            <x v="1"/>
          </reference>
          <reference field="11" count="1" selected="0">
            <x v="1"/>
          </reference>
          <reference field="22" count="1">
            <x v="14"/>
          </reference>
          <reference field="51" count="1" selected="0">
            <x v="27"/>
          </reference>
          <reference field="52" count="1" selected="0">
            <x v="9"/>
          </reference>
        </references>
      </pivotArea>
    </format>
    <format dxfId="196">
      <pivotArea dataOnly="0" labelOnly="1" fieldPosition="0">
        <references count="5">
          <reference field="3" count="1" selected="0">
            <x v="1"/>
          </reference>
          <reference field="11" count="1" selected="0">
            <x v="1"/>
          </reference>
          <reference field="22" count="1">
            <x v="1"/>
          </reference>
          <reference field="51" count="1" selected="0">
            <x v="28"/>
          </reference>
          <reference field="52" count="1" selected="0">
            <x v="9"/>
          </reference>
        </references>
      </pivotArea>
    </format>
    <format dxfId="195">
      <pivotArea dataOnly="0" labelOnly="1" fieldPosition="0">
        <references count="5">
          <reference field="3" count="1" selected="0">
            <x v="3"/>
          </reference>
          <reference field="11" count="1" selected="0">
            <x v="1"/>
          </reference>
          <reference field="22" count="1">
            <x v="7"/>
          </reference>
          <reference field="51" count="1" selected="0">
            <x v="28"/>
          </reference>
          <reference field="52" count="1" selected="0">
            <x v="9"/>
          </reference>
        </references>
      </pivotArea>
    </format>
    <format dxfId="194">
      <pivotArea dataOnly="0" labelOnly="1" fieldPosition="0">
        <references count="5">
          <reference field="3" count="1" selected="0">
            <x v="0"/>
          </reference>
          <reference field="11" count="1" selected="0">
            <x v="1"/>
          </reference>
          <reference field="22" count="1">
            <x v="14"/>
          </reference>
          <reference field="51" count="1" selected="0">
            <x v="29"/>
          </reference>
          <reference field="52" count="1" selected="0">
            <x v="3"/>
          </reference>
        </references>
      </pivotArea>
    </format>
    <format dxfId="193">
      <pivotArea dataOnly="0" labelOnly="1" fieldPosition="0">
        <references count="5">
          <reference field="3" count="1" selected="0">
            <x v="0"/>
          </reference>
          <reference field="11" count="1" selected="0">
            <x v="1"/>
          </reference>
          <reference field="22" count="1">
            <x v="3"/>
          </reference>
          <reference field="51" count="1" selected="0">
            <x v="30"/>
          </reference>
          <reference field="52" count="1" selected="0">
            <x v="3"/>
          </reference>
        </references>
      </pivotArea>
    </format>
    <format dxfId="192">
      <pivotArea dataOnly="0" labelOnly="1" fieldPosition="0">
        <references count="5">
          <reference field="3" count="1" selected="0">
            <x v="3"/>
          </reference>
          <reference field="11" count="1" selected="0">
            <x v="1"/>
          </reference>
          <reference field="22" count="1">
            <x v="10"/>
          </reference>
          <reference field="51" count="1" selected="0">
            <x v="30"/>
          </reference>
          <reference field="52" count="1" selected="0">
            <x v="3"/>
          </reference>
        </references>
      </pivotArea>
    </format>
    <format dxfId="191">
      <pivotArea dataOnly="0" labelOnly="1" fieldPosition="0">
        <references count="5">
          <reference field="3" count="1" selected="0">
            <x v="5"/>
          </reference>
          <reference field="11" count="1" selected="0">
            <x v="1"/>
          </reference>
          <reference field="22" count="1">
            <x v="3"/>
          </reference>
          <reference field="51" count="1" selected="0">
            <x v="30"/>
          </reference>
          <reference field="52" count="1" selected="0">
            <x v="3"/>
          </reference>
        </references>
      </pivotArea>
    </format>
    <format dxfId="190">
      <pivotArea dataOnly="0" labelOnly="1" fieldPosition="0">
        <references count="5">
          <reference field="3" count="1" selected="0">
            <x v="3"/>
          </reference>
          <reference field="11" count="1" selected="0">
            <x v="1"/>
          </reference>
          <reference field="22" count="1">
            <x v="10"/>
          </reference>
          <reference field="51" count="1" selected="0">
            <x v="31"/>
          </reference>
          <reference field="52" count="1" selected="0">
            <x v="0"/>
          </reference>
        </references>
      </pivotArea>
    </format>
    <format dxfId="189">
      <pivotArea dataOnly="0" labelOnly="1" fieldPosition="0">
        <references count="5">
          <reference field="3" count="1" selected="0">
            <x v="1"/>
          </reference>
          <reference field="11" count="1" selected="0">
            <x v="1"/>
          </reference>
          <reference field="22" count="1">
            <x v="11"/>
          </reference>
          <reference field="51" count="1" selected="0">
            <x v="32"/>
          </reference>
          <reference field="52" count="1" selected="0">
            <x v="6"/>
          </reference>
        </references>
      </pivotArea>
    </format>
    <format dxfId="188">
      <pivotArea dataOnly="0" labelOnly="1" fieldPosition="0">
        <references count="5">
          <reference field="3" count="1" selected="0">
            <x v="0"/>
          </reference>
          <reference field="11" count="1" selected="0">
            <x v="1"/>
          </reference>
          <reference field="22" count="1">
            <x v="6"/>
          </reference>
          <reference field="51" count="1" selected="0">
            <x v="33"/>
          </reference>
          <reference field="52" count="1" selected="0">
            <x v="3"/>
          </reference>
        </references>
      </pivotArea>
    </format>
    <format dxfId="187">
      <pivotArea dataOnly="0" labelOnly="1" fieldPosition="0">
        <references count="5">
          <reference field="3" count="1" selected="0">
            <x v="2"/>
          </reference>
          <reference field="11" count="1" selected="0">
            <x v="1"/>
          </reference>
          <reference field="22" count="1">
            <x v="1"/>
          </reference>
          <reference field="51" count="1" selected="0">
            <x v="35"/>
          </reference>
          <reference field="52" count="1" selected="0">
            <x v="4"/>
          </reference>
        </references>
      </pivotArea>
    </format>
    <format dxfId="186">
      <pivotArea dataOnly="0" labelOnly="1" fieldPosition="0">
        <references count="5">
          <reference field="3" count="1" selected="0">
            <x v="0"/>
          </reference>
          <reference field="11" count="1" selected="0">
            <x v="1"/>
          </reference>
          <reference field="22" count="1">
            <x v="2"/>
          </reference>
          <reference field="51" count="1" selected="0">
            <x v="36"/>
          </reference>
          <reference field="52" count="1" selected="0">
            <x v="3"/>
          </reference>
        </references>
      </pivotArea>
    </format>
    <format dxfId="185">
      <pivotArea dataOnly="0" labelOnly="1" fieldPosition="0">
        <references count="5">
          <reference field="3" count="1" selected="0">
            <x v="0"/>
          </reference>
          <reference field="11" count="1" selected="0">
            <x v="1"/>
          </reference>
          <reference field="22" count="1">
            <x v="0"/>
          </reference>
          <reference field="51" count="1" selected="0">
            <x v="37"/>
          </reference>
          <reference field="52" count="1" selected="0">
            <x v="3"/>
          </reference>
        </references>
      </pivotArea>
    </format>
    <format dxfId="184">
      <pivotArea dataOnly="0" labelOnly="1" fieldPosition="0">
        <references count="6">
          <reference field="3" count="1" selected="0">
            <x v="4"/>
          </reference>
          <reference field="11" count="1" selected="0">
            <x v="1"/>
          </reference>
          <reference field="22" count="1" selected="0">
            <x v="2"/>
          </reference>
          <reference field="31" count="1">
            <x v="1"/>
          </reference>
          <reference field="51" count="1" selected="0">
            <x v="0"/>
          </reference>
          <reference field="52" count="1" selected="0">
            <x v="7"/>
          </reference>
        </references>
      </pivotArea>
    </format>
    <format dxfId="183">
      <pivotArea dataOnly="0" labelOnly="1" fieldPosition="0">
        <references count="6">
          <reference field="3" count="1" selected="0">
            <x v="3"/>
          </reference>
          <reference field="11" count="1" selected="0">
            <x v="1"/>
          </reference>
          <reference field="22" count="1" selected="0">
            <x v="0"/>
          </reference>
          <reference field="31" count="1">
            <x v="1"/>
          </reference>
          <reference field="51" count="1" selected="0">
            <x v="1"/>
          </reference>
          <reference field="52" count="1" selected="0">
            <x v="4"/>
          </reference>
        </references>
      </pivotArea>
    </format>
    <format dxfId="182">
      <pivotArea dataOnly="0" labelOnly="1" fieldPosition="0">
        <references count="6">
          <reference field="3" count="1" selected="0">
            <x v="5"/>
          </reference>
          <reference field="11" count="1" selected="0">
            <x v="1"/>
          </reference>
          <reference field="22" count="1" selected="0">
            <x v="0"/>
          </reference>
          <reference field="31" count="1">
            <x v="1"/>
          </reference>
          <reference field="51" count="1" selected="0">
            <x v="1"/>
          </reference>
          <reference field="52" count="1" selected="0">
            <x v="4"/>
          </reference>
        </references>
      </pivotArea>
    </format>
    <format dxfId="181">
      <pivotArea dataOnly="0" labelOnly="1" fieldPosition="0">
        <references count="6">
          <reference field="3" count="1" selected="0">
            <x v="1"/>
          </reference>
          <reference field="11" count="1" selected="0">
            <x v="1"/>
          </reference>
          <reference field="22" count="1" selected="0">
            <x v="6"/>
          </reference>
          <reference field="31" count="1">
            <x v="0"/>
          </reference>
          <reference field="51" count="1" selected="0">
            <x v="2"/>
          </reference>
          <reference field="52" count="1" selected="0">
            <x v="0"/>
          </reference>
        </references>
      </pivotArea>
    </format>
    <format dxfId="180">
      <pivotArea dataOnly="0" labelOnly="1" fieldPosition="0">
        <references count="6">
          <reference field="3" count="1" selected="0">
            <x v="2"/>
          </reference>
          <reference field="11" count="1" selected="0">
            <x v="1"/>
          </reference>
          <reference field="22" count="1" selected="0">
            <x v="6"/>
          </reference>
          <reference field="31" count="1">
            <x v="0"/>
          </reference>
          <reference field="51" count="1" selected="0">
            <x v="2"/>
          </reference>
          <reference field="52" count="1" selected="0">
            <x v="0"/>
          </reference>
        </references>
      </pivotArea>
    </format>
    <format dxfId="179">
      <pivotArea dataOnly="0" labelOnly="1" fieldPosition="0">
        <references count="6">
          <reference field="3" count="1" selected="0">
            <x v="4"/>
          </reference>
          <reference field="11" count="1" selected="0">
            <x v="1"/>
          </reference>
          <reference field="22" count="1" selected="0">
            <x v="14"/>
          </reference>
          <reference field="31" count="1">
            <x v="0"/>
          </reference>
          <reference field="51" count="1" selected="0">
            <x v="2"/>
          </reference>
          <reference field="52" count="1" selected="0">
            <x v="0"/>
          </reference>
        </references>
      </pivotArea>
    </format>
    <format dxfId="178">
      <pivotArea dataOnly="0" labelOnly="1" fieldPosition="0">
        <references count="6">
          <reference field="3" count="1" selected="0">
            <x v="0"/>
          </reference>
          <reference field="11" count="1" selected="0">
            <x v="1"/>
          </reference>
          <reference field="22" count="1" selected="0">
            <x v="12"/>
          </reference>
          <reference field="31" count="1">
            <x v="1"/>
          </reference>
          <reference field="51" count="1" selected="0">
            <x v="3"/>
          </reference>
          <reference field="52" count="1" selected="0">
            <x v="8"/>
          </reference>
        </references>
      </pivotArea>
    </format>
    <format dxfId="177">
      <pivotArea dataOnly="0" labelOnly="1" fieldPosition="0">
        <references count="6">
          <reference field="3" count="1" selected="0">
            <x v="1"/>
          </reference>
          <reference field="11" count="1" selected="0">
            <x v="1"/>
          </reference>
          <reference field="22" count="1" selected="0">
            <x v="12"/>
          </reference>
          <reference field="31" count="1">
            <x v="1"/>
          </reference>
          <reference field="51" count="1" selected="0">
            <x v="3"/>
          </reference>
          <reference field="52" count="1" selected="0">
            <x v="8"/>
          </reference>
        </references>
      </pivotArea>
    </format>
    <format dxfId="176">
      <pivotArea dataOnly="0" labelOnly="1" fieldPosition="0">
        <references count="6">
          <reference field="3" count="1" selected="0">
            <x v="3"/>
          </reference>
          <reference field="11" count="1" selected="0">
            <x v="1"/>
          </reference>
          <reference field="22" count="1" selected="0">
            <x v="2"/>
          </reference>
          <reference field="31" count="1">
            <x v="0"/>
          </reference>
          <reference field="51" count="1" selected="0">
            <x v="4"/>
          </reference>
          <reference field="52" count="1" selected="0">
            <x v="2"/>
          </reference>
        </references>
      </pivotArea>
    </format>
    <format dxfId="175">
      <pivotArea dataOnly="0" labelOnly="1" fieldPosition="0">
        <references count="6">
          <reference field="3" count="1" selected="0">
            <x v="0"/>
          </reference>
          <reference field="11" count="1" selected="0">
            <x v="1"/>
          </reference>
          <reference field="22" count="1" selected="0">
            <x v="4"/>
          </reference>
          <reference field="31" count="1">
            <x v="0"/>
          </reference>
          <reference field="51" count="1" selected="0">
            <x v="5"/>
          </reference>
          <reference field="52" count="1" selected="0">
            <x v="0"/>
          </reference>
        </references>
      </pivotArea>
    </format>
    <format dxfId="174">
      <pivotArea dataOnly="0" labelOnly="1" fieldPosition="0">
        <references count="6">
          <reference field="3" count="1" selected="0">
            <x v="1"/>
          </reference>
          <reference field="11" count="1" selected="0">
            <x v="1"/>
          </reference>
          <reference field="22" count="1" selected="0">
            <x v="4"/>
          </reference>
          <reference field="31" count="1">
            <x v="0"/>
          </reference>
          <reference field="51" count="1" selected="0">
            <x v="5"/>
          </reference>
          <reference field="52" count="1" selected="0">
            <x v="0"/>
          </reference>
        </references>
      </pivotArea>
    </format>
    <format dxfId="173">
      <pivotArea dataOnly="0" labelOnly="1" fieldPosition="0">
        <references count="6">
          <reference field="3" count="1" selected="0">
            <x v="2"/>
          </reference>
          <reference field="11" count="1" selected="0">
            <x v="1"/>
          </reference>
          <reference field="22" count="1" selected="0">
            <x v="4"/>
          </reference>
          <reference field="31" count="1">
            <x v="0"/>
          </reference>
          <reference field="51" count="1" selected="0">
            <x v="5"/>
          </reference>
          <reference field="52" count="1" selected="0">
            <x v="0"/>
          </reference>
        </references>
      </pivotArea>
    </format>
    <format dxfId="172">
      <pivotArea dataOnly="0" labelOnly="1" fieldPosition="0">
        <references count="6">
          <reference field="3" count="1" selected="0">
            <x v="1"/>
          </reference>
          <reference field="11" count="1" selected="0">
            <x v="1"/>
          </reference>
          <reference field="22" count="1" selected="0">
            <x v="6"/>
          </reference>
          <reference field="31" count="1">
            <x v="1"/>
          </reference>
          <reference field="51" count="1" selected="0">
            <x v="6"/>
          </reference>
          <reference field="52" count="1" selected="0">
            <x v="2"/>
          </reference>
        </references>
      </pivotArea>
    </format>
    <format dxfId="171">
      <pivotArea dataOnly="0" labelOnly="1" fieldPosition="0">
        <references count="6">
          <reference field="3" count="1" selected="0">
            <x v="3"/>
          </reference>
          <reference field="11" count="1" selected="0">
            <x v="1"/>
          </reference>
          <reference field="22" count="1" selected="0">
            <x v="7"/>
          </reference>
          <reference field="31" count="1">
            <x v="1"/>
          </reference>
          <reference field="51" count="1" selected="0">
            <x v="6"/>
          </reference>
          <reference field="52" count="1" selected="0">
            <x v="2"/>
          </reference>
        </references>
      </pivotArea>
    </format>
    <format dxfId="170">
      <pivotArea dataOnly="0" labelOnly="1" fieldPosition="0">
        <references count="6">
          <reference field="3" count="1" selected="0">
            <x v="5"/>
          </reference>
          <reference field="11" count="1" selected="0">
            <x v="1"/>
          </reference>
          <reference field="22" count="1" selected="0">
            <x v="6"/>
          </reference>
          <reference field="31" count="1">
            <x v="1"/>
          </reference>
          <reference field="51" count="1" selected="0">
            <x v="6"/>
          </reference>
          <reference field="52" count="1" selected="0">
            <x v="2"/>
          </reference>
        </references>
      </pivotArea>
    </format>
    <format dxfId="169">
      <pivotArea dataOnly="0" labelOnly="1" fieldPosition="0">
        <references count="6">
          <reference field="3" count="1" selected="0">
            <x v="1"/>
          </reference>
          <reference field="11" count="1" selected="0">
            <x v="1"/>
          </reference>
          <reference field="22" count="1" selected="0">
            <x v="8"/>
          </reference>
          <reference field="31" count="1">
            <x v="0"/>
          </reference>
          <reference field="51" count="1" selected="0">
            <x v="7"/>
          </reference>
          <reference field="52" count="1" selected="0">
            <x v="2"/>
          </reference>
        </references>
      </pivotArea>
    </format>
    <format dxfId="168">
      <pivotArea dataOnly="0" labelOnly="1" fieldPosition="0">
        <references count="6">
          <reference field="3" count="1" selected="0">
            <x v="2"/>
          </reference>
          <reference field="11" count="1" selected="0">
            <x v="1"/>
          </reference>
          <reference field="22" count="1" selected="0">
            <x v="8"/>
          </reference>
          <reference field="31" count="1">
            <x v="0"/>
          </reference>
          <reference field="51" count="1" selected="0">
            <x v="7"/>
          </reference>
          <reference field="52" count="1" selected="0">
            <x v="2"/>
          </reference>
        </references>
      </pivotArea>
    </format>
    <format dxfId="167">
      <pivotArea dataOnly="0" labelOnly="1" fieldPosition="0">
        <references count="6">
          <reference field="3" count="1" selected="0">
            <x v="3"/>
          </reference>
          <reference field="11" count="1" selected="0">
            <x v="1"/>
          </reference>
          <reference field="22" count="1" selected="0">
            <x v="7"/>
          </reference>
          <reference field="31" count="1">
            <x v="0"/>
          </reference>
          <reference field="51" count="1" selected="0">
            <x v="7"/>
          </reference>
          <reference field="52" count="1" selected="0">
            <x v="2"/>
          </reference>
        </references>
      </pivotArea>
    </format>
    <format dxfId="166">
      <pivotArea dataOnly="0" labelOnly="1" fieldPosition="0">
        <references count="6">
          <reference field="3" count="1" selected="0">
            <x v="0"/>
          </reference>
          <reference field="11" count="1" selected="0">
            <x v="1"/>
          </reference>
          <reference field="22" count="1" selected="0">
            <x v="7"/>
          </reference>
          <reference field="31" count="1">
            <x v="1"/>
          </reference>
          <reference field="51" count="1" selected="0">
            <x v="8"/>
          </reference>
          <reference field="52" count="1" selected="0">
            <x v="8"/>
          </reference>
        </references>
      </pivotArea>
    </format>
    <format dxfId="165">
      <pivotArea dataOnly="0" labelOnly="1" fieldPosition="0">
        <references count="6">
          <reference field="3" count="1" selected="0">
            <x v="4"/>
          </reference>
          <reference field="11" count="1" selected="0">
            <x v="1"/>
          </reference>
          <reference field="22" count="1" selected="0">
            <x v="11"/>
          </reference>
          <reference field="31" count="1">
            <x v="1"/>
          </reference>
          <reference field="51" count="1" selected="0">
            <x v="9"/>
          </reference>
          <reference field="52" count="1" selected="0">
            <x v="3"/>
          </reference>
        </references>
      </pivotArea>
    </format>
    <format dxfId="164">
      <pivotArea dataOnly="0" labelOnly="1" fieldPosition="0">
        <references count="6">
          <reference field="3" count="1" selected="0">
            <x v="1"/>
          </reference>
          <reference field="11" count="1" selected="0">
            <x v="1"/>
          </reference>
          <reference field="22" count="1" selected="0">
            <x v="10"/>
          </reference>
          <reference field="31" count="1">
            <x v="1"/>
          </reference>
          <reference field="51" count="1" selected="0">
            <x v="10"/>
          </reference>
          <reference field="52" count="1" selected="0">
            <x v="2"/>
          </reference>
        </references>
      </pivotArea>
    </format>
    <format dxfId="163">
      <pivotArea dataOnly="0" labelOnly="1" fieldPosition="0">
        <references count="6">
          <reference field="3" count="1" selected="0">
            <x v="2"/>
          </reference>
          <reference field="11" count="1" selected="0">
            <x v="1"/>
          </reference>
          <reference field="22" count="1" selected="0">
            <x v="10"/>
          </reference>
          <reference field="31" count="1">
            <x v="1"/>
          </reference>
          <reference field="51" count="1" selected="0">
            <x v="10"/>
          </reference>
          <reference field="52" count="1" selected="0">
            <x v="2"/>
          </reference>
        </references>
      </pivotArea>
    </format>
    <format dxfId="162">
      <pivotArea dataOnly="0" labelOnly="1" fieldPosition="0">
        <references count="6">
          <reference field="3" count="1" selected="0">
            <x v="4"/>
          </reference>
          <reference field="11" count="1" selected="0">
            <x v="1"/>
          </reference>
          <reference field="22" count="1" selected="0">
            <x v="14"/>
          </reference>
          <reference field="31" count="1">
            <x v="1"/>
          </reference>
          <reference field="51" count="1" selected="0">
            <x v="11"/>
          </reference>
          <reference field="52" count="1" selected="0">
            <x v="9"/>
          </reference>
        </references>
      </pivotArea>
    </format>
    <format dxfId="161">
      <pivotArea dataOnly="0" labelOnly="1" fieldPosition="0">
        <references count="6">
          <reference field="3" count="1" selected="0">
            <x v="1"/>
          </reference>
          <reference field="11" count="1" selected="0">
            <x v="1"/>
          </reference>
          <reference field="22" count="1" selected="0">
            <x v="15"/>
          </reference>
          <reference field="31" count="1">
            <x v="1"/>
          </reference>
          <reference field="51" count="1" selected="0">
            <x v="12"/>
          </reference>
          <reference field="52" count="1" selected="0">
            <x v="5"/>
          </reference>
        </references>
      </pivotArea>
    </format>
    <format dxfId="160">
      <pivotArea dataOnly="0" labelOnly="1" fieldPosition="0">
        <references count="6">
          <reference field="3" count="1" selected="0">
            <x v="2"/>
          </reference>
          <reference field="11" count="1" selected="0">
            <x v="1"/>
          </reference>
          <reference field="22" count="1" selected="0">
            <x v="15"/>
          </reference>
          <reference field="31" count="1">
            <x v="1"/>
          </reference>
          <reference field="51" count="1" selected="0">
            <x v="12"/>
          </reference>
          <reference field="52" count="1" selected="0">
            <x v="5"/>
          </reference>
        </references>
      </pivotArea>
    </format>
    <format dxfId="159">
      <pivotArea dataOnly="0" labelOnly="1" fieldPosition="0">
        <references count="6">
          <reference field="3" count="1" selected="0">
            <x v="1"/>
          </reference>
          <reference field="11" count="1" selected="0">
            <x v="1"/>
          </reference>
          <reference field="22" count="1" selected="0">
            <x v="3"/>
          </reference>
          <reference field="31" count="1">
            <x v="1"/>
          </reference>
          <reference field="51" count="1" selected="0">
            <x v="13"/>
          </reference>
          <reference field="52" count="1" selected="0">
            <x v="4"/>
          </reference>
        </references>
      </pivotArea>
    </format>
    <format dxfId="158">
      <pivotArea dataOnly="0" labelOnly="1" fieldPosition="0">
        <references count="6">
          <reference field="3" count="1" selected="0">
            <x v="3"/>
          </reference>
          <reference field="11" count="1" selected="0">
            <x v="1"/>
          </reference>
          <reference field="22" count="1" selected="0">
            <x v="3"/>
          </reference>
          <reference field="31" count="1">
            <x v="1"/>
          </reference>
          <reference field="51" count="1" selected="0">
            <x v="13"/>
          </reference>
          <reference field="52" count="1" selected="0">
            <x v="4"/>
          </reference>
        </references>
      </pivotArea>
    </format>
    <format dxfId="157">
      <pivotArea dataOnly="0" labelOnly="1" fieldPosition="0">
        <references count="6">
          <reference field="3" count="1" selected="0">
            <x v="5"/>
          </reference>
          <reference field="11" count="1" selected="0">
            <x v="1"/>
          </reference>
          <reference field="22" count="1" selected="0">
            <x v="3"/>
          </reference>
          <reference field="31" count="1">
            <x v="1"/>
          </reference>
          <reference field="51" count="1" selected="0">
            <x v="13"/>
          </reference>
          <reference field="52" count="1" selected="0">
            <x v="4"/>
          </reference>
        </references>
      </pivotArea>
    </format>
    <format dxfId="156">
      <pivotArea dataOnly="0" labelOnly="1" fieldPosition="0">
        <references count="6">
          <reference field="3" count="1" selected="0">
            <x v="1"/>
          </reference>
          <reference field="11" count="1" selected="0">
            <x v="1"/>
          </reference>
          <reference field="22" count="1" selected="0">
            <x v="12"/>
          </reference>
          <reference field="31" count="1">
            <x v="1"/>
          </reference>
          <reference field="51" count="1" selected="0">
            <x v="14"/>
          </reference>
          <reference field="52" count="1" selected="0">
            <x v="5"/>
          </reference>
        </references>
      </pivotArea>
    </format>
    <format dxfId="155">
      <pivotArea dataOnly="0" labelOnly="1" fieldPosition="0">
        <references count="6">
          <reference field="3" count="1" selected="0">
            <x v="2"/>
          </reference>
          <reference field="11" count="1" selected="0">
            <x v="1"/>
          </reference>
          <reference field="22" count="1" selected="0">
            <x v="12"/>
          </reference>
          <reference field="31" count="1">
            <x v="1"/>
          </reference>
          <reference field="51" count="1" selected="0">
            <x v="14"/>
          </reference>
          <reference field="52" count="1" selected="0">
            <x v="5"/>
          </reference>
        </references>
      </pivotArea>
    </format>
    <format dxfId="154">
      <pivotArea dataOnly="0" labelOnly="1" fieldPosition="0">
        <references count="6">
          <reference field="3" count="1" selected="0">
            <x v="0"/>
          </reference>
          <reference field="11" count="1" selected="0">
            <x v="1"/>
          </reference>
          <reference field="22" count="1" selected="0">
            <x v="2"/>
          </reference>
          <reference field="31" count="1">
            <x v="1"/>
          </reference>
          <reference field="51" count="1" selected="0">
            <x v="15"/>
          </reference>
          <reference field="52" count="1" selected="0">
            <x v="3"/>
          </reference>
        </references>
      </pivotArea>
    </format>
    <format dxfId="153">
      <pivotArea dataOnly="0" labelOnly="1" fieldPosition="0">
        <references count="6">
          <reference field="3" count="1" selected="0">
            <x v="1"/>
          </reference>
          <reference field="11" count="1" selected="0">
            <x v="1"/>
          </reference>
          <reference field="22" count="1" selected="0">
            <x v="2"/>
          </reference>
          <reference field="31" count="1">
            <x v="1"/>
          </reference>
          <reference field="51" count="1" selected="0">
            <x v="15"/>
          </reference>
          <reference field="52" count="1" selected="0">
            <x v="3"/>
          </reference>
        </references>
      </pivotArea>
    </format>
    <format dxfId="152">
      <pivotArea dataOnly="0" labelOnly="1" fieldPosition="0">
        <references count="6">
          <reference field="3" count="1" selected="0">
            <x v="2"/>
          </reference>
          <reference field="11" count="1" selected="0">
            <x v="1"/>
          </reference>
          <reference field="22" count="1" selected="0">
            <x v="2"/>
          </reference>
          <reference field="31" count="1">
            <x v="1"/>
          </reference>
          <reference field="51" count="1" selected="0">
            <x v="15"/>
          </reference>
          <reference field="52" count="1" selected="0">
            <x v="3"/>
          </reference>
        </references>
      </pivotArea>
    </format>
    <format dxfId="151">
      <pivotArea dataOnly="0" labelOnly="1" fieldPosition="0">
        <references count="6">
          <reference field="3" count="1" selected="0">
            <x v="5"/>
          </reference>
          <reference field="11" count="1" selected="0">
            <x v="1"/>
          </reference>
          <reference field="22" count="1" selected="0">
            <x v="2"/>
          </reference>
          <reference field="31" count="1">
            <x v="1"/>
          </reference>
          <reference field="51" count="1" selected="0">
            <x v="15"/>
          </reference>
          <reference field="52" count="1" selected="0">
            <x v="3"/>
          </reference>
        </references>
      </pivotArea>
    </format>
    <format dxfId="150">
      <pivotArea dataOnly="0" labelOnly="1" fieldPosition="0">
        <references count="6">
          <reference field="3" count="1" selected="0">
            <x v="1"/>
          </reference>
          <reference field="11" count="1" selected="0">
            <x v="1"/>
          </reference>
          <reference field="22" count="1" selected="0">
            <x v="7"/>
          </reference>
          <reference field="31" count="1">
            <x v="1"/>
          </reference>
          <reference field="51" count="1" selected="0">
            <x v="16"/>
          </reference>
          <reference field="52" count="1" selected="0">
            <x v="1"/>
          </reference>
        </references>
      </pivotArea>
    </format>
    <format dxfId="149">
      <pivotArea dataOnly="0" labelOnly="1" fieldPosition="0">
        <references count="6">
          <reference field="3" count="1" selected="0">
            <x v="0"/>
          </reference>
          <reference field="11" count="1" selected="0">
            <x v="1"/>
          </reference>
          <reference field="22" count="1" selected="0">
            <x v="8"/>
          </reference>
          <reference field="31" count="1">
            <x v="1"/>
          </reference>
          <reference field="51" count="1" selected="0">
            <x v="17"/>
          </reference>
          <reference field="52" count="1" selected="0">
            <x v="8"/>
          </reference>
        </references>
      </pivotArea>
    </format>
    <format dxfId="148">
      <pivotArea dataOnly="0" labelOnly="1" fieldPosition="0">
        <references count="6">
          <reference field="3" count="1" selected="0">
            <x v="4"/>
          </reference>
          <reference field="11" count="1" selected="0">
            <x v="1"/>
          </reference>
          <reference field="22" count="1" selected="0">
            <x v="13"/>
          </reference>
          <reference field="31" count="1">
            <x v="1"/>
          </reference>
          <reference field="51" count="1" selected="0">
            <x v="18"/>
          </reference>
          <reference field="52" count="1" selected="0">
            <x v="9"/>
          </reference>
        </references>
      </pivotArea>
    </format>
    <format dxfId="147">
      <pivotArea dataOnly="0" labelOnly="1" fieldPosition="0">
        <references count="6">
          <reference field="3" count="1" selected="0">
            <x v="0"/>
          </reference>
          <reference field="11" count="1" selected="0">
            <x v="1"/>
          </reference>
          <reference field="22" count="1" selected="0">
            <x v="0"/>
          </reference>
          <reference field="31" count="1">
            <x v="1"/>
          </reference>
          <reference field="51" count="1" selected="0">
            <x v="19"/>
          </reference>
          <reference field="52" count="1" selected="0">
            <x v="8"/>
          </reference>
        </references>
      </pivotArea>
    </format>
    <format dxfId="146">
      <pivotArea dataOnly="0" labelOnly="1" fieldPosition="0">
        <references count="6">
          <reference field="3" count="1" selected="0">
            <x v="3"/>
          </reference>
          <reference field="11" count="1" selected="0">
            <x v="1"/>
          </reference>
          <reference field="22" count="1" selected="0">
            <x v="0"/>
          </reference>
          <reference field="31" count="1">
            <x v="1"/>
          </reference>
          <reference field="51" count="1" selected="0">
            <x v="19"/>
          </reference>
          <reference field="52" count="1" selected="0">
            <x v="8"/>
          </reference>
        </references>
      </pivotArea>
    </format>
    <format dxfId="145">
      <pivotArea dataOnly="0" labelOnly="1" fieldPosition="0">
        <references count="6">
          <reference field="3" count="1" selected="0">
            <x v="0"/>
          </reference>
          <reference field="11" count="1" selected="0">
            <x v="1"/>
          </reference>
          <reference field="22" count="1" selected="0">
            <x v="2"/>
          </reference>
          <reference field="31" count="1">
            <x v="1"/>
          </reference>
          <reference field="51" count="1" selected="0">
            <x v="20"/>
          </reference>
          <reference field="52" count="1" selected="0">
            <x v="3"/>
          </reference>
        </references>
      </pivotArea>
    </format>
    <format dxfId="144">
      <pivotArea dataOnly="0" labelOnly="1" fieldPosition="0">
        <references count="6">
          <reference field="3" count="1" selected="0">
            <x v="1"/>
          </reference>
          <reference field="11" count="1" selected="0">
            <x v="1"/>
          </reference>
          <reference field="22" count="1" selected="0">
            <x v="8"/>
          </reference>
          <reference field="31" count="1">
            <x v="1"/>
          </reference>
          <reference field="51" count="1" selected="0">
            <x v="20"/>
          </reference>
          <reference field="52" count="1" selected="0">
            <x v="3"/>
          </reference>
        </references>
      </pivotArea>
    </format>
    <format dxfId="143">
      <pivotArea dataOnly="0" labelOnly="1" fieldPosition="0">
        <references count="6">
          <reference field="3" count="1" selected="0">
            <x v="3"/>
          </reference>
          <reference field="11" count="1" selected="0">
            <x v="1"/>
          </reference>
          <reference field="22" count="1" selected="0">
            <x v="9"/>
          </reference>
          <reference field="31" count="1">
            <x v="1"/>
          </reference>
          <reference field="51" count="1" selected="0">
            <x v="20"/>
          </reference>
          <reference field="52" count="1" selected="0">
            <x v="3"/>
          </reference>
        </references>
      </pivotArea>
    </format>
    <format dxfId="142">
      <pivotArea dataOnly="0" labelOnly="1" fieldPosition="0">
        <references count="6">
          <reference field="3" count="1" selected="0">
            <x v="5"/>
          </reference>
          <reference field="11" count="1" selected="0">
            <x v="1"/>
          </reference>
          <reference field="22" count="1" selected="0">
            <x v="2"/>
          </reference>
          <reference field="31" count="1">
            <x v="1"/>
          </reference>
          <reference field="51" count="1" selected="0">
            <x v="20"/>
          </reference>
          <reference field="52" count="1" selected="0">
            <x v="3"/>
          </reference>
        </references>
      </pivotArea>
    </format>
    <format dxfId="141">
      <pivotArea dataOnly="0" labelOnly="1" fieldPosition="0">
        <references count="6">
          <reference field="3" count="1" selected="0">
            <x v="2"/>
          </reference>
          <reference field="11" count="1" selected="0">
            <x v="1"/>
          </reference>
          <reference field="22" count="1" selected="0">
            <x v="1"/>
          </reference>
          <reference field="31" count="1">
            <x v="1"/>
          </reference>
          <reference field="51" count="1" selected="0">
            <x v="21"/>
          </reference>
          <reference field="52" count="1" selected="0">
            <x v="4"/>
          </reference>
        </references>
      </pivotArea>
    </format>
    <format dxfId="140">
      <pivotArea dataOnly="0" labelOnly="1" fieldPosition="0">
        <references count="6">
          <reference field="3" count="1" selected="0">
            <x v="3"/>
          </reference>
          <reference field="11" count="1" selected="0">
            <x v="1"/>
          </reference>
          <reference field="22" count="1" selected="0">
            <x v="1"/>
          </reference>
          <reference field="31" count="1">
            <x v="1"/>
          </reference>
          <reference field="51" count="1" selected="0">
            <x v="21"/>
          </reference>
          <reference field="52" count="1" selected="0">
            <x v="4"/>
          </reference>
        </references>
      </pivotArea>
    </format>
    <format dxfId="139">
      <pivotArea dataOnly="0" labelOnly="1" fieldPosition="0">
        <references count="6">
          <reference field="3" count="1" selected="0">
            <x v="5"/>
          </reference>
          <reference field="11" count="1" selected="0">
            <x v="1"/>
          </reference>
          <reference field="22" count="1" selected="0">
            <x v="1"/>
          </reference>
          <reference field="31" count="1">
            <x v="1"/>
          </reference>
          <reference field="51" count="1" selected="0">
            <x v="21"/>
          </reference>
          <reference field="52" count="1" selected="0">
            <x v="4"/>
          </reference>
        </references>
      </pivotArea>
    </format>
    <format dxfId="138">
      <pivotArea dataOnly="0" labelOnly="1" fieldPosition="0">
        <references count="6">
          <reference field="3" count="1" selected="0">
            <x v="0"/>
          </reference>
          <reference field="11" count="1" selected="0">
            <x v="1"/>
          </reference>
          <reference field="22" count="1" selected="0">
            <x v="4"/>
          </reference>
          <reference field="31" count="1">
            <x v="1"/>
          </reference>
          <reference field="51" count="1" selected="0">
            <x v="22"/>
          </reference>
          <reference field="52" count="1" selected="0">
            <x v="8"/>
          </reference>
        </references>
      </pivotArea>
    </format>
    <format dxfId="137">
      <pivotArea dataOnly="0" labelOnly="1" fieldPosition="0">
        <references count="6">
          <reference field="3" count="1" selected="0">
            <x v="1"/>
          </reference>
          <reference field="11" count="1" selected="0">
            <x v="1"/>
          </reference>
          <reference field="22" count="1" selected="0">
            <x v="5"/>
          </reference>
          <reference field="31" count="1">
            <x v="1"/>
          </reference>
          <reference field="51" count="1" selected="0">
            <x v="23"/>
          </reference>
          <reference field="52" count="1" selected="0">
            <x v="7"/>
          </reference>
        </references>
      </pivotArea>
    </format>
    <format dxfId="136">
      <pivotArea dataOnly="0" labelOnly="1" fieldPosition="0">
        <references count="6">
          <reference field="3" count="1" selected="0">
            <x v="5"/>
          </reference>
          <reference field="11" count="1" selected="0">
            <x v="1"/>
          </reference>
          <reference field="22" count="1" selected="0">
            <x v="12"/>
          </reference>
          <reference field="31" count="1">
            <x v="1"/>
          </reference>
          <reference field="51" count="1" selected="0">
            <x v="24"/>
          </reference>
          <reference field="52" count="1" selected="0">
            <x v="2"/>
          </reference>
        </references>
      </pivotArea>
    </format>
    <format dxfId="135">
      <pivotArea dataOnly="0" labelOnly="1" fieldPosition="0">
        <references count="6">
          <reference field="3" count="1" selected="0">
            <x v="3"/>
          </reference>
          <reference field="11" count="1" selected="0">
            <x v="1"/>
          </reference>
          <reference field="22" count="1" selected="0">
            <x v="4"/>
          </reference>
          <reference field="31" count="1">
            <x v="1"/>
          </reference>
          <reference field="51" count="1" selected="0">
            <x v="25"/>
          </reference>
          <reference field="52" count="1" selected="0">
            <x v="4"/>
          </reference>
        </references>
      </pivotArea>
    </format>
    <format dxfId="134">
      <pivotArea dataOnly="0" labelOnly="1" fieldPosition="0">
        <references count="6">
          <reference field="3" count="1" selected="0">
            <x v="5"/>
          </reference>
          <reference field="11" count="1" selected="0">
            <x v="1"/>
          </reference>
          <reference field="22" count="1" selected="0">
            <x v="4"/>
          </reference>
          <reference field="31" count="1">
            <x v="1"/>
          </reference>
          <reference field="51" count="1" selected="0">
            <x v="25"/>
          </reference>
          <reference field="52" count="1" selected="0">
            <x v="4"/>
          </reference>
        </references>
      </pivotArea>
    </format>
    <format dxfId="133">
      <pivotArea dataOnly="0" labelOnly="1" fieldPosition="0">
        <references count="6">
          <reference field="3" count="1" selected="0">
            <x v="1"/>
          </reference>
          <reference field="11" count="1" selected="0">
            <x v="1"/>
          </reference>
          <reference field="22" count="1" selected="0">
            <x v="10"/>
          </reference>
          <reference field="31" count="1">
            <x v="1"/>
          </reference>
          <reference field="51" count="1" selected="0">
            <x v="26"/>
          </reference>
          <reference field="52" count="1" selected="0">
            <x v="4"/>
          </reference>
        </references>
      </pivotArea>
    </format>
    <format dxfId="132">
      <pivotArea dataOnly="0" labelOnly="1" fieldPosition="0">
        <references count="6">
          <reference field="3" count="1" selected="0">
            <x v="5"/>
          </reference>
          <reference field="11" count="1" selected="0">
            <x v="1"/>
          </reference>
          <reference field="22" count="1" selected="0">
            <x v="0"/>
          </reference>
          <reference field="31" count="1">
            <x v="1"/>
          </reference>
          <reference field="51" count="1" selected="0">
            <x v="26"/>
          </reference>
          <reference field="52" count="1" selected="0">
            <x v="4"/>
          </reference>
        </references>
      </pivotArea>
    </format>
    <format dxfId="131">
      <pivotArea dataOnly="0" labelOnly="1" fieldPosition="0">
        <references count="6">
          <reference field="3" count="1" selected="0">
            <x v="1"/>
          </reference>
          <reference field="11" count="1" selected="0">
            <x v="1"/>
          </reference>
          <reference field="22" count="1" selected="0">
            <x v="14"/>
          </reference>
          <reference field="31" count="1">
            <x v="0"/>
          </reference>
          <reference field="51" count="1" selected="0">
            <x v="27"/>
          </reference>
          <reference field="52" count="1" selected="0">
            <x v="9"/>
          </reference>
        </references>
      </pivotArea>
    </format>
    <format dxfId="130">
      <pivotArea dataOnly="0" labelOnly="1" fieldPosition="0">
        <references count="6">
          <reference field="3" count="1" selected="0">
            <x v="2"/>
          </reference>
          <reference field="11" count="1" selected="0">
            <x v="1"/>
          </reference>
          <reference field="22" count="1" selected="0">
            <x v="14"/>
          </reference>
          <reference field="31" count="1">
            <x v="0"/>
          </reference>
          <reference field="51" count="1" selected="0">
            <x v="27"/>
          </reference>
          <reference field="52" count="1" selected="0">
            <x v="9"/>
          </reference>
        </references>
      </pivotArea>
    </format>
    <format dxfId="129">
      <pivotArea dataOnly="0" labelOnly="1" fieldPosition="0">
        <references count="6">
          <reference field="3" count="1" selected="0">
            <x v="1"/>
          </reference>
          <reference field="11" count="1" selected="0">
            <x v="1"/>
          </reference>
          <reference field="22" count="1" selected="0">
            <x v="1"/>
          </reference>
          <reference field="31" count="1">
            <x v="1"/>
          </reference>
          <reference field="51" count="1" selected="0">
            <x v="28"/>
          </reference>
          <reference field="52" count="1" selected="0">
            <x v="9"/>
          </reference>
        </references>
      </pivotArea>
    </format>
    <format dxfId="128">
      <pivotArea dataOnly="0" labelOnly="1" fieldPosition="0">
        <references count="6">
          <reference field="3" count="1" selected="0">
            <x v="3"/>
          </reference>
          <reference field="11" count="1" selected="0">
            <x v="1"/>
          </reference>
          <reference field="22" count="1" selected="0">
            <x v="7"/>
          </reference>
          <reference field="31" count="1">
            <x v="1"/>
          </reference>
          <reference field="51" count="1" selected="0">
            <x v="28"/>
          </reference>
          <reference field="52" count="1" selected="0">
            <x v="9"/>
          </reference>
        </references>
      </pivotArea>
    </format>
    <format dxfId="127">
      <pivotArea dataOnly="0" labelOnly="1" fieldPosition="0">
        <references count="6">
          <reference field="3" count="1" selected="0">
            <x v="4"/>
          </reference>
          <reference field="11" count="1" selected="0">
            <x v="1"/>
          </reference>
          <reference field="22" count="1" selected="0">
            <x v="7"/>
          </reference>
          <reference field="31" count="1">
            <x v="1"/>
          </reference>
          <reference field="51" count="1" selected="0">
            <x v="28"/>
          </reference>
          <reference field="52" count="1" selected="0">
            <x v="9"/>
          </reference>
        </references>
      </pivotArea>
    </format>
    <format dxfId="126">
      <pivotArea dataOnly="0" labelOnly="1" fieldPosition="0">
        <references count="6">
          <reference field="3" count="1" selected="0">
            <x v="0"/>
          </reference>
          <reference field="11" count="1" selected="0">
            <x v="1"/>
          </reference>
          <reference field="22" count="1" selected="0">
            <x v="14"/>
          </reference>
          <reference field="31" count="1">
            <x v="1"/>
          </reference>
          <reference field="51" count="1" selected="0">
            <x v="29"/>
          </reference>
          <reference field="52" count="1" selected="0">
            <x v="3"/>
          </reference>
        </references>
      </pivotArea>
    </format>
    <format dxfId="125">
      <pivotArea dataOnly="0" labelOnly="1" fieldPosition="0">
        <references count="6">
          <reference field="3" count="1" selected="0">
            <x v="1"/>
          </reference>
          <reference field="11" count="1" selected="0">
            <x v="1"/>
          </reference>
          <reference field="22" count="1" selected="0">
            <x v="14"/>
          </reference>
          <reference field="31" count="1">
            <x v="1"/>
          </reference>
          <reference field="51" count="1" selected="0">
            <x v="29"/>
          </reference>
          <reference field="52" count="1" selected="0">
            <x v="3"/>
          </reference>
        </references>
      </pivotArea>
    </format>
    <format dxfId="124">
      <pivotArea dataOnly="0" labelOnly="1" fieldPosition="0">
        <references count="6">
          <reference field="3" count="1" selected="0">
            <x v="5"/>
          </reference>
          <reference field="11" count="1" selected="0">
            <x v="1"/>
          </reference>
          <reference field="22" count="1" selected="0">
            <x v="14"/>
          </reference>
          <reference field="31" count="1">
            <x v="1"/>
          </reference>
          <reference field="51" count="1" selected="0">
            <x v="29"/>
          </reference>
          <reference field="52" count="1" selected="0">
            <x v="3"/>
          </reference>
        </references>
      </pivotArea>
    </format>
    <format dxfId="123">
      <pivotArea dataOnly="0" labelOnly="1" fieldPosition="0">
        <references count="6">
          <reference field="3" count="1" selected="0">
            <x v="0"/>
          </reference>
          <reference field="11" count="1" selected="0">
            <x v="1"/>
          </reference>
          <reference field="22" count="1" selected="0">
            <x v="3"/>
          </reference>
          <reference field="31" count="1">
            <x v="1"/>
          </reference>
          <reference field="51" count="1" selected="0">
            <x v="30"/>
          </reference>
          <reference field="52" count="1" selected="0">
            <x v="3"/>
          </reference>
        </references>
      </pivotArea>
    </format>
    <format dxfId="122">
      <pivotArea dataOnly="0" labelOnly="1" fieldPosition="0">
        <references count="6">
          <reference field="3" count="1" selected="0">
            <x v="3"/>
          </reference>
          <reference field="11" count="1" selected="0">
            <x v="1"/>
          </reference>
          <reference field="22" count="1" selected="0">
            <x v="10"/>
          </reference>
          <reference field="31" count="1">
            <x v="1"/>
          </reference>
          <reference field="51" count="1" selected="0">
            <x v="30"/>
          </reference>
          <reference field="52" count="1" selected="0">
            <x v="3"/>
          </reference>
        </references>
      </pivotArea>
    </format>
    <format dxfId="121">
      <pivotArea dataOnly="0" labelOnly="1" fieldPosition="0">
        <references count="6">
          <reference field="3" count="1" selected="0">
            <x v="5"/>
          </reference>
          <reference field="11" count="1" selected="0">
            <x v="1"/>
          </reference>
          <reference field="22" count="1" selected="0">
            <x v="3"/>
          </reference>
          <reference field="31" count="1">
            <x v="1"/>
          </reference>
          <reference field="51" count="1" selected="0">
            <x v="30"/>
          </reference>
          <reference field="52" count="1" selected="0">
            <x v="3"/>
          </reference>
        </references>
      </pivotArea>
    </format>
    <format dxfId="120">
      <pivotArea dataOnly="0" labelOnly="1" fieldPosition="0">
        <references count="6">
          <reference field="3" count="1" selected="0">
            <x v="3"/>
          </reference>
          <reference field="11" count="1" selected="0">
            <x v="1"/>
          </reference>
          <reference field="22" count="1" selected="0">
            <x v="10"/>
          </reference>
          <reference field="31" count="1">
            <x v="0"/>
          </reference>
          <reference field="51" count="1" selected="0">
            <x v="31"/>
          </reference>
          <reference field="52" count="1" selected="0">
            <x v="0"/>
          </reference>
        </references>
      </pivotArea>
    </format>
    <format dxfId="119">
      <pivotArea dataOnly="0" labelOnly="1" fieldPosition="0">
        <references count="6">
          <reference field="3" count="1" selected="0">
            <x v="1"/>
          </reference>
          <reference field="11" count="1" selected="0">
            <x v="1"/>
          </reference>
          <reference field="22" count="1" selected="0">
            <x v="11"/>
          </reference>
          <reference field="31" count="1">
            <x v="1"/>
          </reference>
          <reference field="51" count="1" selected="0">
            <x v="32"/>
          </reference>
          <reference field="52" count="1" selected="0">
            <x v="6"/>
          </reference>
        </references>
      </pivotArea>
    </format>
    <format dxfId="118">
      <pivotArea dataOnly="0" labelOnly="1" fieldPosition="0">
        <references count="6">
          <reference field="3" count="1" selected="0">
            <x v="0"/>
          </reference>
          <reference field="11" count="1" selected="0">
            <x v="1"/>
          </reference>
          <reference field="22" count="1" selected="0">
            <x v="6"/>
          </reference>
          <reference field="31" count="1">
            <x v="1"/>
          </reference>
          <reference field="51" count="1" selected="0">
            <x v="33"/>
          </reference>
          <reference field="52" count="1" selected="0">
            <x v="3"/>
          </reference>
        </references>
      </pivotArea>
    </format>
    <format dxfId="117">
      <pivotArea dataOnly="0" labelOnly="1" fieldPosition="0">
        <references count="6">
          <reference field="3" count="1" selected="0">
            <x v="1"/>
          </reference>
          <reference field="11" count="1" selected="0">
            <x v="1"/>
          </reference>
          <reference field="22" count="1" selected="0">
            <x v="6"/>
          </reference>
          <reference field="31" count="1">
            <x v="1"/>
          </reference>
          <reference field="51" count="1" selected="0">
            <x v="33"/>
          </reference>
          <reference field="52" count="1" selected="0">
            <x v="3"/>
          </reference>
        </references>
      </pivotArea>
    </format>
    <format dxfId="116">
      <pivotArea dataOnly="0" labelOnly="1" fieldPosition="0">
        <references count="6">
          <reference field="3" count="1" selected="0">
            <x v="1"/>
          </reference>
          <reference field="11" count="1" selected="0">
            <x v="1"/>
          </reference>
          <reference field="22" count="1" selected="0">
            <x v="6"/>
          </reference>
          <reference field="31" count="1">
            <x v="1"/>
          </reference>
          <reference field="51" count="1" selected="0">
            <x v="34"/>
          </reference>
          <reference field="52" count="1" selected="0">
            <x v="1"/>
          </reference>
        </references>
      </pivotArea>
    </format>
    <format dxfId="115">
      <pivotArea dataOnly="0" labelOnly="1" fieldPosition="0">
        <references count="6">
          <reference field="3" count="1" selected="0">
            <x v="2"/>
          </reference>
          <reference field="11" count="1" selected="0">
            <x v="1"/>
          </reference>
          <reference field="22" count="1" selected="0">
            <x v="6"/>
          </reference>
          <reference field="31" count="1">
            <x v="1"/>
          </reference>
          <reference field="51" count="1" selected="0">
            <x v="34"/>
          </reference>
          <reference field="52" count="1" selected="0">
            <x v="1"/>
          </reference>
        </references>
      </pivotArea>
    </format>
    <format dxfId="114">
      <pivotArea dataOnly="0" labelOnly="1" fieldPosition="0">
        <references count="6">
          <reference field="3" count="1" selected="0">
            <x v="3"/>
          </reference>
          <reference field="11" count="1" selected="0">
            <x v="1"/>
          </reference>
          <reference field="22" count="1" selected="0">
            <x v="6"/>
          </reference>
          <reference field="31" count="1">
            <x v="1"/>
          </reference>
          <reference field="51" count="1" selected="0">
            <x v="34"/>
          </reference>
          <reference field="52" count="1" selected="0">
            <x v="1"/>
          </reference>
        </references>
      </pivotArea>
    </format>
    <format dxfId="113">
      <pivotArea dataOnly="0" labelOnly="1" fieldPosition="0">
        <references count="6">
          <reference field="3" count="1" selected="0">
            <x v="5"/>
          </reference>
          <reference field="11" count="1" selected="0">
            <x v="1"/>
          </reference>
          <reference field="22" count="1" selected="0">
            <x v="6"/>
          </reference>
          <reference field="31" count="1">
            <x v="1"/>
          </reference>
          <reference field="51" count="1" selected="0">
            <x v="34"/>
          </reference>
          <reference field="52" count="1" selected="0">
            <x v="1"/>
          </reference>
        </references>
      </pivotArea>
    </format>
    <format dxfId="112">
      <pivotArea dataOnly="0" labelOnly="1" fieldPosition="0">
        <references count="6">
          <reference field="3" count="1" selected="0">
            <x v="2"/>
          </reference>
          <reference field="11" count="1" selected="0">
            <x v="1"/>
          </reference>
          <reference field="22" count="1" selected="0">
            <x v="1"/>
          </reference>
          <reference field="31" count="1">
            <x v="1"/>
          </reference>
          <reference field="51" count="1" selected="0">
            <x v="35"/>
          </reference>
          <reference field="52" count="1" selected="0">
            <x v="4"/>
          </reference>
        </references>
      </pivotArea>
    </format>
    <format dxfId="111">
      <pivotArea dataOnly="0" labelOnly="1" fieldPosition="0">
        <references count="6">
          <reference field="3" count="1" selected="0">
            <x v="0"/>
          </reference>
          <reference field="11" count="1" selected="0">
            <x v="1"/>
          </reference>
          <reference field="22" count="1" selected="0">
            <x v="2"/>
          </reference>
          <reference field="31" count="1">
            <x v="1"/>
          </reference>
          <reference field="51" count="1" selected="0">
            <x v="36"/>
          </reference>
          <reference field="52" count="1" selected="0">
            <x v="3"/>
          </reference>
        </references>
      </pivotArea>
    </format>
    <format dxfId="110">
      <pivotArea dataOnly="0" labelOnly="1" fieldPosition="0">
        <references count="6">
          <reference field="3" count="1" selected="0">
            <x v="4"/>
          </reference>
          <reference field="11" count="1" selected="0">
            <x v="1"/>
          </reference>
          <reference field="22" count="1" selected="0">
            <x v="2"/>
          </reference>
          <reference field="31" count="1">
            <x v="1"/>
          </reference>
          <reference field="51" count="1" selected="0">
            <x v="36"/>
          </reference>
          <reference field="52" count="1" selected="0">
            <x v="3"/>
          </reference>
        </references>
      </pivotArea>
    </format>
    <format dxfId="109">
      <pivotArea dataOnly="0" labelOnly="1" fieldPosition="0">
        <references count="6">
          <reference field="3" count="1" selected="0">
            <x v="0"/>
          </reference>
          <reference field="11" count="1" selected="0">
            <x v="1"/>
          </reference>
          <reference field="22" count="1" selected="0">
            <x v="0"/>
          </reference>
          <reference field="31" count="1">
            <x v="1"/>
          </reference>
          <reference field="51" count="1" selected="0">
            <x v="37"/>
          </reference>
          <reference field="52" count="1" selected="0">
            <x v="3"/>
          </reference>
        </references>
      </pivotArea>
    </format>
    <format dxfId="108">
      <pivotArea dataOnly="0" labelOnly="1" fieldPosition="0">
        <references count="6">
          <reference field="3" count="1" selected="0">
            <x v="2"/>
          </reference>
          <reference field="11" count="1" selected="0">
            <x v="1"/>
          </reference>
          <reference field="22" count="1" selected="0">
            <x v="0"/>
          </reference>
          <reference field="31" count="1">
            <x v="1"/>
          </reference>
          <reference field="51" count="1" selected="0">
            <x v="37"/>
          </reference>
          <reference field="52" count="1" selected="0">
            <x v="3"/>
          </reference>
        </references>
      </pivotArea>
    </format>
  </formats>
  <conditionalFormats count="2">
    <conditionalFormat priority="1">
      <pivotAreas count="1">
        <pivotArea type="data" outline="0" collapsedLevelsAreSubtotals="1" fieldPosition="0">
          <references count="1">
            <reference field="4294967294" count="1" selected="0">
              <x v="2"/>
            </reference>
          </references>
        </pivotArea>
      </pivotAreas>
    </conditionalFormat>
    <conditionalFormat priority="2">
      <pivotAreas count="1">
        <pivotArea type="data" outline="0" collapsedLevelsAreSubtotals="1" fieldPosition="0">
          <references count="1">
            <reference field="4294967294" count="1" selected="0">
              <x v="1"/>
            </reference>
          </references>
        </pivotArea>
      </pivotAreas>
    </conditionalFormat>
  </conditionalFormats>
  <pivotTableStyleInfo name="PivotTable Style 1"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200-000000000000}" autoFormatId="0" applyNumberFormats="0" applyBorderFormats="0" applyFontFormats="1" applyPatternFormats="1" applyAlignmentFormats="0" applyWidthHeightFormats="0">
  <queryTableRefresh preserveSortFilterLayout="0" nextId="4">
    <queryTableFields count="3">
      <queryTableField id="1" name="Component ID" tableColumnId="1"/>
      <queryTableField id="2" name="Component Name" tableColumnId="2"/>
      <queryTableField id="3" name="Type" tableColumnId="3"/>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2" xr16:uid="{00000000-0016-0000-0300-000001000000}" autoFormatId="0" applyNumberFormats="0" applyBorderFormats="0" applyFontFormats="1" applyPatternFormats="1" applyAlignmentFormats="0" applyWidthHeightFormats="0">
  <queryTableRefresh preserveSortFilterLayout="0" nextId="14">
    <queryTableFields count="13">
      <queryTableField id="1" name="Country ID" tableColumnId="1"/>
      <queryTableField id="2" name="Allocation Cycle ID" tableColumnId="2"/>
      <queryTableField id="3" name="Country Name" tableColumnId="3"/>
      <queryTableField id="4" name="Currency" tableColumnId="4"/>
      <queryTableField id="5" name="Global Fund Region" tableColumnId="5"/>
      <queryTableField id="6" name="Portfolio Categorisation" tableColumnId="6"/>
      <queryTableField id="7" name="Income Level" tableColumnId="7"/>
      <queryTableField id="8" name="COE" tableColumnId="8"/>
      <queryTableField id="9" name="ASP" tableColumnId="9"/>
      <queryTableField id="10" name="Risk Of Not Meeting WTP" tableColumnId="10"/>
      <queryTableField id="11" name="ERI Classification" tableColumnId="11"/>
      <queryTableField id="12" name="Focus Of Application Requirement" tableColumnId="12"/>
      <queryTableField id="13" name="Allocation Cycle name" tableColumnId="13"/>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3" xr16:uid="{00000000-0016-0000-0400-000002000000}" autoFormatId="0" applyNumberFormats="0" applyBorderFormats="0" applyFontFormats="1" applyPatternFormats="1" applyAlignmentFormats="0" applyWidthHeightFormats="0">
  <queryTableRefresh preserveSortFilterLayout="0" nextId="31">
    <queryTableFields count="30">
      <queryTableField id="1" name="Country_MF ID" tableColumnId="1"/>
      <queryTableField id="2" name="MF Key Priority Area" tableColumnId="2"/>
      <queryTableField id="3" name="Country ID" tableColumnId="3"/>
      <queryTableField id="4" name="Allocation Cycle ID" tableColumnId="4"/>
      <queryTableField id="5" name="Country Name" tableColumnId="5"/>
      <queryTableField id="6" name="Currency" tableColumnId="6"/>
      <queryTableField id="7" name="Allocated Amount" tableColumnId="7"/>
      <queryTableField id="8" name="Requested Amount (Cumulative)" tableColumnId="8"/>
      <queryTableField id="9" name="2014-2016 Allocation Investment Total" tableColumnId="9"/>
      <queryTableField id="10" name="2014-2016 Grant Length In Months" tableColumnId="10"/>
      <queryTableField id="11" name="2017-2019 Allocation Investment Total" tableColumnId="11"/>
      <queryTableField id="12" name="Allocation Investment Data Source" tableColumnId="12"/>
      <queryTableField id="13" name="Comments On Exceptions" tableColumnId="13"/>
      <queryTableField id="14" name="Matching Funds Returned To Pool" tableColumnId="14"/>
      <queryTableField id="15" name="Country Component ID" tableColumnId="15"/>
      <queryTableField id="16" name="Exchange rate" tableColumnId="16"/>
      <queryTableField id="17" name="Allocated amount US$" tableColumnId="17"/>
      <queryTableField id="18" name="Requested Amount US$" tableColumnId="18"/>
      <queryTableField id="19" name="2014-2016 Allocation Investment Annualised" tableColumnId="19"/>
      <queryTableField id="20" name="2017-2019 Allocation Funds Investment Annualised" tableColumnId="20"/>
      <queryTableField id="21" name="2014-2016 Allocation Investment Total US$" tableColumnId="21"/>
      <queryTableField id="22" name="2017-2019 Allocation Funds Investment Total US$" tableColumnId="22"/>
      <queryTableField id="23" name="2014-2016 Allocation Investment Annualised US$" tableColumnId="23"/>
      <queryTableField id="24" name="2017-2019 Allocation Funds Investment Annualised US$" tableColumnId="24"/>
      <queryTableField id="25" name="Meets 1:1 Match" tableColumnId="25"/>
      <queryTableField id="26" name="Meets Increasing Allocation Requirement (Using Annualised Figures)" tableColumnId="26"/>
      <queryTableField id="27" name="Meets Increasing Allocation Requirement" tableColumnId="27"/>
      <queryTableField id="28" name="Meets Overall Conditions?" tableColumnId="28"/>
      <queryTableField id="29" name="Meets Overall Conditions? (Non-annualised Figures)" tableColumnId="29"/>
      <queryTableField id="30" name="Matching Funds Returned To Pool US$" tableColumnId="30"/>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4" xr16:uid="{00000000-0016-0000-0500-000003000000}" autoFormatId="0" applyNumberFormats="0" applyBorderFormats="0" applyFontFormats="1" applyPatternFormats="1" applyAlignmentFormats="0" applyWidthHeightFormats="0">
  <queryTableRefresh preserveSortFilterLayout="0" nextId="55" unboundColumnsRight="3">
    <queryTableFields count="54">
      <queryTableField id="1" name="Matching Funds ID" tableColumnId="1"/>
      <queryTableField id="2" name="Country_MF ID" tableColumnId="2"/>
      <queryTableField id="3" name="BUD Funding Request ID" tableColumnId="3"/>
      <queryTableField id="4" name="Matching Funds Priority Area" tableColumnId="4"/>
      <queryTableField id="5" name="New Submission/Resubmission" tableColumnId="5"/>
      <queryTableField id="6" name="Initial Submission/Final Submission" tableColumnId="6"/>
      <queryTableField id="7" name="Standalone Matching Funds Submission" tableColumnId="7"/>
      <queryTableField id="8" name="Applicant Support Assistant" tableColumnId="8"/>
      <queryTableField id="9" name="Matching Funds Submission Window" tableColumnId="9"/>
      <queryTableField id="10" name="Matching Funds Submission Date" tableColumnId="10"/>
      <queryTableField id="11" name="Requested Matching Funds" tableColumnId="11"/>
      <queryTableField id="12" name="TRP Outcome" tableColumnId="12"/>
      <queryTableField id="13" name="TRP Recommended Matching Funds" tableColumnId="13"/>
      <queryTableField id="14" name="GAC Review Meeting Date" tableColumnId="14"/>
      <queryTableField id="15" name="GAC Approved Upper Ceiling" tableColumnId="15"/>
      <queryTableField id="16" name="Country Matching Funds Component ID" tableColumnId="16"/>
      <queryTableField id="17" name="Matching Funds Incorporated Into Grant(s)" tableColumnId="17"/>
      <queryTableField id="18" name="GAC Recommendation Date" tableColumnId="18"/>
      <queryTableField id="19" name="GAC Recommendation Outcome" tableColumnId="19"/>
      <queryTableField id="20" name="List Of Grants With Matching Funds" tableColumnId="20"/>
      <queryTableField id="21" name="GAC Report Sent To Board Date" tableColumnId="21"/>
      <queryTableField id="22" name="Board Approval" tableColumnId="22"/>
      <queryTableField id="23" name="Board Approval Date" tableColumnId="23"/>
      <queryTableField id="24" name="Board Report Number" tableColumnId="24"/>
      <queryTableField id="25" name="Board Decision Point" tableColumnId="25"/>
      <queryTableField id="26" name="Addtl MF in grants" tableColumnId="26"/>
      <queryTableField id="27" name="Total MF in grants" tableColumnId="27"/>
      <queryTableField id="28" name="Addtl GAC approved MF in grants" tableColumnId="28"/>
      <queryTableField id="29" name="Addtl Board approved MF in grants" tableColumnId="29"/>
      <queryTableField id="30" name="Country ID" tableColumnId="30"/>
      <queryTableField id="31" name="Allocation cycle" tableColumnId="31"/>
      <queryTableField id="32" name="Currency" tableColumnId="32"/>
      <queryTableField id="33" name="Exchange Rate" tableColumnId="33"/>
      <queryTableField id="34" name="Requested Matching Funds US$" tableColumnId="34"/>
      <queryTableField id="35" name="TRP Recommended Matching Funds US$" tableColumnId="35"/>
      <queryTableField id="36" name="GAC Approved Upper Ceiling US$" tableColumnId="36"/>
      <queryTableField id="37" name="Matching Funds Incorporated Into Grant(s) US$" tableColumnId="37"/>
      <queryTableField id="38" name="Addtl MF in grants US$" tableColumnId="38"/>
      <queryTableField id="39" name="Total MF in grants US$" tableColumnId="39"/>
      <queryTableField id="40" name="Addtl GAC approved MF in grants US$" tableColumnId="40"/>
      <queryTableField id="41" name="Addtl Board approved MF in grants US$" tableColumnId="41"/>
      <queryTableField id="42" name="Total GAC approved MF in grants" tableColumnId="42"/>
      <queryTableField id="43" name="Total GAC approved MF in grants US$" tableColumnId="43"/>
      <queryTableField id="44" name="Total Board approved MF in grants" tableColumnId="44"/>
      <queryTableField id="45" name="Total Board approved MF in grants US$" tableColumnId="45"/>
      <queryTableField id="46" name="Meets Matching funds conditions" tableColumnId="46"/>
      <queryTableField id="47" name="Meets Matching funds conditions (non-annualised)" tableColumnId="47"/>
      <queryTableField id="48" name="2014-2016 Allocation Investment Total US$" tableColumnId="48"/>
      <queryTableField id="49" name="2017-2019 Allocation Funds Investment Total US$" tableColumnId="49"/>
      <queryTableField id="50" name="2014-2016 Allocation Investment Annualised US$" tableColumnId="50"/>
      <queryTableField id="51" name="2017-2019 Allocation Funds Investment Annualised US$" tableColumnId="51"/>
      <queryTableField id="52" dataBound="0" tableColumnId="52"/>
      <queryTableField id="53" dataBound="0" tableColumnId="53"/>
      <queryTableField id="54" dataBound="0" tableColumnId="5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mponent_master" displayName="Component_master" ref="A1:C11" tableType="queryTable" totalsRowShown="0" headerRowDxfId="107" dataDxfId="106">
  <autoFilter ref="A1:C11" xr:uid="{2E7443B9-09B1-46A8-96E7-E9E0D19A7D7D}"/>
  <tableColumns count="3">
    <tableColumn id="1" xr3:uid="{4564677C-2698-430B-9DDB-3D8EC9BF14CD}" uniqueName="1" name="Component ID" queryTableFieldId="1" dataDxfId="105"/>
    <tableColumn id="2" xr3:uid="{046B81C0-F41D-4914-AD88-5A2536EC5DFE}" uniqueName="2" name="Component Name" queryTableFieldId="2" dataDxfId="104"/>
    <tableColumn id="3" xr3:uid="{8249EE5F-873A-41D0-9861-992B0FA4827B}" uniqueName="3" name="Type" queryTableFieldId="3" dataDxfId="103"/>
  </tableColumns>
  <tableStyleInfo name="TableStyleQueryResult"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ountries" displayName="Countries" ref="A1:M129" tableType="queryTable" totalsRowShown="0" headerRowDxfId="102" dataDxfId="101">
  <autoFilter ref="A1:M129" xr:uid="{95253FF1-A3D4-4421-8204-D7E59AE45713}"/>
  <tableColumns count="13">
    <tableColumn id="1" xr3:uid="{3734E3BB-2C7A-403B-8E21-EC0D30B03846}" uniqueName="1" name="Country ID" queryTableFieldId="1" dataDxfId="100"/>
    <tableColumn id="2" xr3:uid="{C3FBF60D-752C-4466-B553-1EB87C03AA55}" uniqueName="2" name="Allocation Cycle ID" queryTableFieldId="2" dataDxfId="99"/>
    <tableColumn id="3" xr3:uid="{DF87AA89-E577-44EC-B3F6-C8A70DD3FB83}" uniqueName="3" name="Country Name" queryTableFieldId="3" dataDxfId="98"/>
    <tableColumn id="4" xr3:uid="{42C5E808-3F26-4FAE-914F-5161B8FF7C5D}" uniqueName="4" name="Currency" queryTableFieldId="4" dataDxfId="97"/>
    <tableColumn id="5" xr3:uid="{1540F477-26E4-4AD3-86D8-752C2A3D007E}" uniqueName="5" name="Global Fund Region" queryTableFieldId="5" dataDxfId="96"/>
    <tableColumn id="6" xr3:uid="{D506F990-05A1-4E68-BA8A-8E140E530CBA}" uniqueName="6" name="Portfolio Categorisation" queryTableFieldId="6" dataDxfId="95"/>
    <tableColumn id="7" xr3:uid="{00ECB5C3-1CCC-453E-AF04-2DA4C49CDD52}" uniqueName="7" name="Income Level" queryTableFieldId="7" dataDxfId="94"/>
    <tableColumn id="8" xr3:uid="{6F4FD92E-9F67-49A8-945B-E39FDE37520C}" uniqueName="8" name="COE" queryTableFieldId="8" dataDxfId="93"/>
    <tableColumn id="9" xr3:uid="{EA53BABE-9F66-4395-998B-BA409027369D}" uniqueName="9" name="ASP" queryTableFieldId="9" dataDxfId="92"/>
    <tableColumn id="10" xr3:uid="{0A897526-1465-4232-9DF9-3CAD3EECD5F3}" uniqueName="10" name="Risk Of Not Meeting WTP" queryTableFieldId="10" dataDxfId="91"/>
    <tableColumn id="11" xr3:uid="{B98B525E-4B8F-42B6-AA41-E4812545B70A}" uniqueName="11" name="ERI Classification" queryTableFieldId="11" dataDxfId="90"/>
    <tableColumn id="12" xr3:uid="{8F6F0F06-DA8D-4E64-A186-F01DAE2BC7E9}" uniqueName="12" name="Focus Of Application Requirement" queryTableFieldId="12" dataDxfId="89"/>
    <tableColumn id="13" xr3:uid="{056C11D6-C9CB-4165-AFE3-0A032FBAA9A2}" uniqueName="13" name="Allocation Cycle name" queryTableFieldId="13" dataDxfId="88"/>
  </tableColumns>
  <tableStyleInfo name="TableStyleQueryResult"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untry_MF" displayName="Country_MF" ref="A1:AD78" tableType="queryTable" totalsRowShown="0" headerRowDxfId="87" dataDxfId="86">
  <autoFilter ref="A1:AD78" xr:uid="{3F7E90EA-0023-441B-954F-B23038A0C5D2}"/>
  <tableColumns count="30">
    <tableColumn id="1" xr3:uid="{67BAE8C3-0A44-447C-AEB9-01AB523BC166}" uniqueName="1" name="Country_MF ID" queryTableFieldId="1" dataDxfId="85"/>
    <tableColumn id="2" xr3:uid="{D240AFA4-80B9-4655-B390-75B09B21A4A2}" uniqueName="2" name="MF Key Priority Area" queryTableFieldId="2" dataDxfId="84"/>
    <tableColumn id="3" xr3:uid="{2240AEBB-DF64-47A4-8E29-6A8207C91C8D}" uniqueName="3" name="Country ID" queryTableFieldId="3" dataDxfId="83"/>
    <tableColumn id="4" xr3:uid="{B28EC284-F210-4DEC-B4BC-19BE55B26E75}" uniqueName="4" name="Allocation Cycle ID" queryTableFieldId="4" dataDxfId="82"/>
    <tableColumn id="5" xr3:uid="{ACD3437D-EE34-4876-BA2C-B628F3E95FE2}" uniqueName="5" name="Country Name" queryTableFieldId="5" dataDxfId="81"/>
    <tableColumn id="6" xr3:uid="{42A0880D-0447-4811-BEB8-719C5C44530E}" uniqueName="6" name="Currency" queryTableFieldId="6" dataDxfId="80"/>
    <tableColumn id="7" xr3:uid="{103D9811-74B7-468D-B453-3D0D03A1080C}" uniqueName="7" name="Allocated Amount" queryTableFieldId="7" dataDxfId="79"/>
    <tableColumn id="8" xr3:uid="{634D36B2-537B-4FC1-9786-535224F0AFAC}" uniqueName="8" name="Requested Amount (Cumulative)" queryTableFieldId="8" dataDxfId="78"/>
    <tableColumn id="9" xr3:uid="{5EE03A06-F4FF-49DC-94D2-0BA6584C0CAB}" uniqueName="9" name="2014-2016 Allocation Investment Total" queryTableFieldId="9" dataDxfId="77"/>
    <tableColumn id="10" xr3:uid="{744092E8-DE84-4585-B437-CE5E200AFA85}" uniqueName="10" name="2014-2016 Grant Length In Months" queryTableFieldId="10" dataDxfId="76"/>
    <tableColumn id="11" xr3:uid="{BCDE354F-30E7-417C-A049-C0E5FD91B75F}" uniqueName="11" name="2017-2019 Allocation Investment Total" queryTableFieldId="11" dataDxfId="75"/>
    <tableColumn id="12" xr3:uid="{E7B12819-FF82-4F25-B7F3-1D1F8A02A5F5}" uniqueName="12" name="Allocation Investment Data Source" queryTableFieldId="12" dataDxfId="74"/>
    <tableColumn id="13" xr3:uid="{038BF308-8F40-467A-BC85-A8FE820D9661}" uniqueName="13" name="Comments On Exceptions" queryTableFieldId="13" dataDxfId="73"/>
    <tableColumn id="14" xr3:uid="{F0C4A77F-7B66-4738-BE5B-26E4EA33DB9C}" uniqueName="14" name="Matching Funds Returned To Pool" queryTableFieldId="14" dataDxfId="72"/>
    <tableColumn id="15" xr3:uid="{3721271C-C6D6-431B-9A21-FE270D7B4E5D}" uniqueName="15" name="Country Component ID" queryTableFieldId="15" dataDxfId="71"/>
    <tableColumn id="16" xr3:uid="{B2FB8C21-49E0-4133-8F31-5680ED887E83}" uniqueName="16" name="Exchange rate" queryTableFieldId="16" dataDxfId="70"/>
    <tableColumn id="17" xr3:uid="{9DBD7B59-1F39-4184-ACFE-7C370C5DE802}" uniqueName="17" name="Allocated amount US$" queryTableFieldId="17" dataDxfId="69"/>
    <tableColumn id="18" xr3:uid="{CA350865-DAE4-45DF-BAE7-5C11F819890E}" uniqueName="18" name="Requested Amount US$" queryTableFieldId="18" dataDxfId="68"/>
    <tableColumn id="19" xr3:uid="{79DC34BC-3AEA-4FF7-ACDF-33969ED07CF8}" uniqueName="19" name="2014-2016 Allocation Investment Annualised" queryTableFieldId="19" dataDxfId="67"/>
    <tableColumn id="20" xr3:uid="{7D958630-8F29-47A0-B2B8-0A1F92258593}" uniqueName="20" name="2017-2019 Allocation Funds Investment Annualised" queryTableFieldId="20" dataDxfId="66"/>
    <tableColumn id="21" xr3:uid="{E0699D66-4F5A-4051-B9FD-1AB5EE55C702}" uniqueName="21" name="2014-2016 Allocation Investment Total US$" queryTableFieldId="21" dataDxfId="65"/>
    <tableColumn id="22" xr3:uid="{7604222B-6E2C-4633-BC17-42DA19412ED3}" uniqueName="22" name="2017-2019 Allocation Funds Investment Total US$" queryTableFieldId="22" dataDxfId="64"/>
    <tableColumn id="23" xr3:uid="{A3537B85-13A9-48C3-8895-BD0EA30D8D0B}" uniqueName="23" name="2014-2016 Allocation Investment Annualised US$" queryTableFieldId="23" dataDxfId="63"/>
    <tableColumn id="24" xr3:uid="{4C3F2C9C-1C63-4BFA-905E-EDEB3D715C72}" uniqueName="24" name="2017-2019 Allocation Funds Investment Annualised US$" queryTableFieldId="24" dataDxfId="62"/>
    <tableColumn id="25" xr3:uid="{584A173F-2F46-4348-8891-A44598AD9A07}" uniqueName="25" name="Meets 1:1 Match" queryTableFieldId="25" dataDxfId="61"/>
    <tableColumn id="26" xr3:uid="{A56CDF27-F2E4-4155-A3D0-83D0C02BD0E1}" uniqueName="26" name="Meets Increasing Allocation Requirement (Using Annualised Figures)" queryTableFieldId="26" dataDxfId="60"/>
    <tableColumn id="27" xr3:uid="{BBB107B6-22A5-4630-B28B-86C31FB0F2FB}" uniqueName="27" name="Meets Increasing Allocation Requirement" queryTableFieldId="27" dataDxfId="59"/>
    <tableColumn id="28" xr3:uid="{3E004871-F0D6-4056-81EF-F62D8D5AC66F}" uniqueName="28" name="Meets Overall Conditions?" queryTableFieldId="28" dataDxfId="58"/>
    <tableColumn id="29" xr3:uid="{4557835D-5E69-4BD0-9772-3ABB9A8C3326}" uniqueName="29" name="Meets Overall Conditions? (Non-annualised Figures)" queryTableFieldId="29" dataDxfId="57"/>
    <tableColumn id="30" xr3:uid="{B4624EA3-5749-4138-93E6-15805BB631FE}" uniqueName="30" name="Matching Funds Returned To Pool US$" queryTableFieldId="30" dataDxfId="56"/>
  </tableColumns>
  <tableStyleInfo name="TableStyleQueryResult"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MF" displayName="MF" ref="A1:BB91" tableType="queryTable" totalsRowShown="0" headerRowDxfId="55" dataDxfId="54">
  <autoFilter ref="A1:BB91" xr:uid="{9961F70A-45EF-4B6B-9663-63601A063AFC}">
    <filterColumn colId="0">
      <filters>
        <filter val="MF-HND-HIV-HR"/>
        <filter val="MF-HND-HIV-KP"/>
      </filters>
    </filterColumn>
  </autoFilter>
  <tableColumns count="54">
    <tableColumn id="1" xr3:uid="{6DF93099-EC7D-4F47-ABEB-EA40EF1F4930}" uniqueName="1" name="Matching Funds ID" queryTableFieldId="1" dataDxfId="53"/>
    <tableColumn id="2" xr3:uid="{EED0A7E2-9DE9-47D7-979D-4FCF00BD6138}" uniqueName="2" name="Country_MF ID" queryTableFieldId="2" dataDxfId="52"/>
    <tableColumn id="3" xr3:uid="{04E1E043-3A11-4DC8-8543-6B75C0D13E0A}" uniqueName="3" name="BUD Funding Request ID" queryTableFieldId="3" dataDxfId="51"/>
    <tableColumn id="4" xr3:uid="{4C170927-2996-4A1A-AF39-2657EDFA7D8C}" uniqueName="4" name="Matching Funds Priority Area" queryTableFieldId="4" dataDxfId="50"/>
    <tableColumn id="5" xr3:uid="{7B333224-B889-40E2-9410-1DEC18E78783}" uniqueName="5" name="New Submission/Resubmission" queryTableFieldId="5" dataDxfId="49"/>
    <tableColumn id="6" xr3:uid="{A2083D9E-D4E2-4DAB-9F57-CE532E275880}" uniqueName="6" name="Initial Submission/Final Submission" queryTableFieldId="6" dataDxfId="48"/>
    <tableColumn id="7" xr3:uid="{6E0B597F-652D-45F7-84B5-BFE0688DB263}" uniqueName="7" name="Standalone Matching Funds Submission" queryTableFieldId="7" dataDxfId="47"/>
    <tableColumn id="8" xr3:uid="{DD5AC419-F015-43B9-A1FA-A9AFA8DDFAFD}" uniqueName="8" name="Applicant Support Assistant" queryTableFieldId="8" dataDxfId="46"/>
    <tableColumn id="9" xr3:uid="{005E4B23-AA24-469D-ADA3-0B8A12408A6F}" uniqueName="9" name="Matching Funds Submission Window" queryTableFieldId="9" dataDxfId="45"/>
    <tableColumn id="10" xr3:uid="{04741E9B-5032-44A4-AACF-18A90794453B}" uniqueName="10" name="Matching Funds Submission Date" queryTableFieldId="10" dataDxfId="44"/>
    <tableColumn id="11" xr3:uid="{685D9B58-F02B-44D7-B2C3-DDB9E789E851}" uniqueName="11" name="Requested Matching Funds" queryTableFieldId="11" dataDxfId="43" dataCellStyle="Comma"/>
    <tableColumn id="12" xr3:uid="{701A5D47-0711-46B2-9454-B135B0803DD1}" uniqueName="12" name="TRP Outcome" queryTableFieldId="12" dataDxfId="42"/>
    <tableColumn id="13" xr3:uid="{7EE2436B-68FC-4578-89B9-D814B4DF8476}" uniqueName="13" name="TRP Recommended Matching Funds" queryTableFieldId="13" dataDxfId="41" dataCellStyle="Comma"/>
    <tableColumn id="14" xr3:uid="{6AC53AFD-A920-449A-93D1-15AF05D72A6D}" uniqueName="14" name="GAC Review Meeting Date" queryTableFieldId="14" dataDxfId="40"/>
    <tableColumn id="15" xr3:uid="{147C544D-2A67-40B7-914F-5F8DDFD86FB4}" uniqueName="15" name="GAC Approved Upper Ceiling" queryTableFieldId="15" dataDxfId="39"/>
    <tableColumn id="16" xr3:uid="{A2F9A0BB-3F96-46BB-889A-B6CED829816B}" uniqueName="16" name="Country Matching Funds Component ID" queryTableFieldId="16" dataDxfId="38"/>
    <tableColumn id="17" xr3:uid="{785120CA-9A23-4665-9BFA-7411329EA9C3}" uniqueName="17" name="Matching Funds Incorporated Into Grant(s)" queryTableFieldId="17" dataDxfId="37"/>
    <tableColumn id="18" xr3:uid="{7F12C856-4AAE-4723-8BC1-640A8AB7BFA1}" uniqueName="18" name="GAC Recommendation Date" queryTableFieldId="18" dataDxfId="36"/>
    <tableColumn id="19" xr3:uid="{359F755A-C58C-4B11-BBF2-CEBF94604362}" uniqueName="19" name="GAC Recommendation Outcome" queryTableFieldId="19" dataDxfId="35"/>
    <tableColumn id="20" xr3:uid="{E8E80DAD-705D-4D85-8002-7C5CBF7BBF84}" uniqueName="20" name="List Of Grants With Matching Funds" queryTableFieldId="20" dataDxfId="34"/>
    <tableColumn id="21" xr3:uid="{76D7C6C5-E884-4B07-BF49-2BAE7614150C}" uniqueName="21" name="GAC Report Sent To Board Date" queryTableFieldId="21" dataDxfId="33"/>
    <tableColumn id="22" xr3:uid="{74522045-E381-4630-9F63-6DBCB67323EE}" uniqueName="22" name="Board Approval" queryTableFieldId="22" dataDxfId="32"/>
    <tableColumn id="23" xr3:uid="{77122BF1-62F3-45D1-A67C-77BD6E399C1E}" uniqueName="23" name="Board Approval Date" queryTableFieldId="23" dataDxfId="31"/>
    <tableColumn id="24" xr3:uid="{8DF0CEE7-1D9E-4BCD-85C9-FD8132A246B9}" uniqueName="24" name="Board Report Number" queryTableFieldId="24" dataDxfId="30"/>
    <tableColumn id="25" xr3:uid="{D149E9F8-E850-42D7-802D-630D9E4A0D7F}" uniqueName="25" name="Board Decision Point" queryTableFieldId="25" dataDxfId="29"/>
    <tableColumn id="26" xr3:uid="{6C0478D2-A8BD-4C4C-B704-52CAEB9A7130}" uniqueName="26" name="Addtl MF in grants" queryTableFieldId="26" dataDxfId="28"/>
    <tableColumn id="27" xr3:uid="{9F71155A-11C1-4B56-9340-7559EABB13FA}" uniqueName="27" name="Total MF in grants" queryTableFieldId="27" dataDxfId="27"/>
    <tableColumn id="28" xr3:uid="{E2E119CD-18E3-4C8C-BE9B-ADBD38CC8BBE}" uniqueName="28" name="Addtl GAC approved MF in grants" queryTableFieldId="28" dataDxfId="26"/>
    <tableColumn id="29" xr3:uid="{4E4D89C0-9944-4612-976E-A6DBBB7E7B7E}" uniqueName="29" name="Addtl Board approved MF in grants" queryTableFieldId="29" dataDxfId="25"/>
    <tableColumn id="30" xr3:uid="{D92D7D91-3E71-4271-B0B6-7CD1D3207375}" uniqueName="30" name="Country ID" queryTableFieldId="30" dataDxfId="24"/>
    <tableColumn id="31" xr3:uid="{034750C1-DBB2-4D47-94BC-CD84714CFEFB}" uniqueName="31" name="Allocation cycle" queryTableFieldId="31" dataDxfId="23"/>
    <tableColumn id="32" xr3:uid="{AB03ADB0-AF92-4227-813C-63340001FB02}" uniqueName="32" name="Currency" queryTableFieldId="32" dataDxfId="22"/>
    <tableColumn id="33" xr3:uid="{4586D5CD-0518-4906-8F5D-4EBD6F7B00BC}" uniqueName="33" name="Exchange Rate" queryTableFieldId="33" dataDxfId="21"/>
    <tableColumn id="34" xr3:uid="{C8CEEC11-DB55-422E-9955-EC2C7A0A614D}" uniqueName="34" name="Requested Matching Funds US$" queryTableFieldId="34" dataDxfId="20"/>
    <tableColumn id="35" xr3:uid="{A12B32F7-1761-436B-9E4F-67C16D1D6DD7}" uniqueName="35" name="TRP Recommended Matching Funds US$" queryTableFieldId="35" dataDxfId="19"/>
    <tableColumn id="36" xr3:uid="{8A1DE269-C829-4629-BC96-1EF0D6D81E11}" uniqueName="36" name="GAC Approved Upper Ceiling US$" queryTableFieldId="36" dataDxfId="18"/>
    <tableColumn id="37" xr3:uid="{A242D3E7-66FA-4E28-8C36-05B0BA226FBC}" uniqueName="37" name="Matching Funds Incorporated Into Grant(s) US$" queryTableFieldId="37" dataDxfId="17"/>
    <tableColumn id="38" xr3:uid="{36F00860-A387-446B-932A-086D4F733667}" uniqueName="38" name="Addtl MF in grants US$" queryTableFieldId="38" dataDxfId="16"/>
    <tableColumn id="39" xr3:uid="{7F72A663-CCB5-4FB4-B616-1BC9B67DA9C2}" uniqueName="39" name="Total MF in grants US$" queryTableFieldId="39" dataDxfId="15"/>
    <tableColumn id="40" xr3:uid="{E8B2E756-27E1-424B-80A8-2C4AE89107CA}" uniqueName="40" name="Addtl GAC approved MF in grants US$" queryTableFieldId="40" dataDxfId="14"/>
    <tableColumn id="41" xr3:uid="{84BA6DCB-A0BC-4DEA-9A77-83D1576CAE0C}" uniqueName="41" name="Addtl Board approved MF in grants US$" queryTableFieldId="41" dataDxfId="13"/>
    <tableColumn id="42" xr3:uid="{A75CF0AA-DEE2-477A-897B-CA943C6EBE41}" uniqueName="42" name="Total GAC approved MF in grants" queryTableFieldId="42" dataDxfId="12"/>
    <tableColumn id="43" xr3:uid="{75BE0686-7566-4D7A-B853-B045FA2D4D46}" uniqueName="43" name="Total GAC approved MF in grants US$" queryTableFieldId="43" dataDxfId="11"/>
    <tableColumn id="44" xr3:uid="{2405D5EC-5CEA-4918-86E0-7B3F4DBD3638}" uniqueName="44" name="Total Board approved MF in grants" queryTableFieldId="44" dataDxfId="10"/>
    <tableColumn id="45" xr3:uid="{739E5AB0-D1D8-483B-ACC8-EC53F6CA6DBB}" uniqueName="45" name="Total Board approved MF in grants US$" queryTableFieldId="45" dataDxfId="9"/>
    <tableColumn id="46" xr3:uid="{26278103-11BC-4FF6-87E2-BD24D8A573F1}" uniqueName="46" name="Meets Matching funds conditions" queryTableFieldId="46" dataDxfId="8"/>
    <tableColumn id="47" xr3:uid="{A86448AD-B279-4869-9188-4BDD3C61BD25}" uniqueName="47" name="Meets Matching funds conditions (non-annualised)" queryTableFieldId="47" dataDxfId="7"/>
    <tableColumn id="48" xr3:uid="{0DA0C31F-3D88-4CE9-BD67-C478DD6EE8FC}" uniqueName="48" name="2014-2016 Allocation Investment Total US$" queryTableFieldId="48" dataDxfId="6"/>
    <tableColumn id="49" xr3:uid="{C089C26C-91C0-430C-A00E-96373EC073C6}" uniqueName="49" name="2017-2019 Allocation Funds Investment Total US$" queryTableFieldId="49" dataDxfId="5"/>
    <tableColumn id="50" xr3:uid="{22A24593-3A0B-44D3-8941-870AF574DEC4}" uniqueName="50" name="2014-2016 Allocation Investment Annualised US$" queryTableFieldId="50" dataDxfId="4"/>
    <tableColumn id="51" xr3:uid="{599CBBD0-BD1C-4348-BDBB-E6E7D522EF2D}" uniqueName="51" name="2017-2019 Allocation Funds Investment Annualised US$" queryTableFieldId="51" dataDxfId="3"/>
    <tableColumn id="52" xr3:uid="{2F46B34E-6CD5-4DD6-AB87-1B0630CE6E4E}" uniqueName="52" name="Country" queryTableFieldId="52" dataDxfId="2"/>
    <tableColumn id="53" xr3:uid="{27FD0900-5782-4BC4-864A-74753F0664A2}" uniqueName="53" name="Region" queryTableFieldId="53" dataDxfId="1"/>
    <tableColumn id="54" xr3:uid="{D0C9AE3F-7F36-42F9-947F-098F041BCE07}" uniqueName="54" name="Communicated amount" queryTableFieldId="54" dataDxfId="0"/>
  </tableColumns>
  <tableStyleInfo name="TableStyleQueryResul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
  <sheetViews>
    <sheetView workbookViewId="0">
      <selection activeCell="C12" sqref="C12"/>
    </sheetView>
  </sheetViews>
  <sheetFormatPr defaultRowHeight="15" x14ac:dyDescent="0.25"/>
  <sheetData>
    <row r="1" spans="1:18" ht="33" customHeight="1" x14ac:dyDescent="0.25">
      <c r="A1" s="20" t="s">
        <v>674</v>
      </c>
      <c r="B1" s="20"/>
      <c r="C1" s="20"/>
      <c r="D1" s="20"/>
      <c r="E1" s="20"/>
      <c r="F1" s="20"/>
      <c r="G1" s="20"/>
      <c r="H1" s="20"/>
      <c r="I1" s="20"/>
      <c r="J1" s="20"/>
      <c r="K1" s="20"/>
      <c r="L1" s="20"/>
      <c r="M1" s="20"/>
      <c r="N1" s="20"/>
      <c r="O1" s="20"/>
      <c r="P1" s="20"/>
      <c r="Q1" s="20"/>
      <c r="R1" s="20"/>
    </row>
    <row r="2" spans="1:18" ht="23.25" customHeight="1" x14ac:dyDescent="0.25">
      <c r="A2" s="21" t="s">
        <v>678</v>
      </c>
      <c r="B2" s="21"/>
      <c r="C2" s="21"/>
      <c r="D2" s="21"/>
      <c r="E2" s="21"/>
      <c r="F2" s="21"/>
      <c r="G2" s="21"/>
      <c r="H2" s="21"/>
      <c r="I2" s="21"/>
      <c r="J2" s="21"/>
      <c r="K2" s="21"/>
      <c r="L2" s="21"/>
      <c r="M2" s="21"/>
      <c r="N2" s="21"/>
      <c r="O2" s="21"/>
      <c r="P2" s="21"/>
      <c r="Q2" s="21"/>
      <c r="R2" s="21"/>
    </row>
    <row r="3" spans="1:18" ht="27" customHeight="1" x14ac:dyDescent="0.25">
      <c r="A3" s="20" t="s">
        <v>675</v>
      </c>
      <c r="B3" s="20"/>
      <c r="C3" s="20"/>
      <c r="D3" s="20"/>
      <c r="E3" s="20"/>
      <c r="F3" s="20"/>
      <c r="G3" s="20"/>
      <c r="H3" s="20"/>
      <c r="I3" s="20"/>
      <c r="J3" s="20"/>
      <c r="K3" s="20"/>
      <c r="L3" s="20"/>
      <c r="M3" s="20"/>
      <c r="N3" s="20"/>
      <c r="O3" s="20"/>
      <c r="P3" s="20"/>
      <c r="Q3" s="20"/>
      <c r="R3" s="20"/>
    </row>
    <row r="4" spans="1:18" ht="38.25" customHeight="1" x14ac:dyDescent="0.25">
      <c r="A4" s="21" t="s">
        <v>676</v>
      </c>
      <c r="B4" s="21"/>
      <c r="C4" s="21"/>
      <c r="D4" s="21"/>
      <c r="E4" s="21"/>
      <c r="F4" s="21"/>
      <c r="G4" s="21"/>
      <c r="H4" s="21"/>
      <c r="I4" s="21"/>
      <c r="J4" s="21"/>
      <c r="K4" s="21"/>
      <c r="L4" s="21"/>
      <c r="M4" s="21"/>
      <c r="N4" s="21"/>
      <c r="O4" s="21"/>
      <c r="P4" s="21"/>
      <c r="Q4" s="21"/>
      <c r="R4" s="21"/>
    </row>
    <row r="5" spans="1:18" ht="24.75" customHeight="1" x14ac:dyDescent="0.25">
      <c r="A5" s="20" t="s">
        <v>677</v>
      </c>
      <c r="B5" s="20"/>
      <c r="C5" s="20"/>
      <c r="D5" s="20"/>
      <c r="E5" s="20"/>
      <c r="F5" s="20"/>
      <c r="G5" s="20"/>
      <c r="H5" s="20"/>
      <c r="I5" s="20"/>
      <c r="J5" s="20"/>
      <c r="K5" s="20"/>
      <c r="L5" s="20"/>
      <c r="M5" s="20"/>
      <c r="N5" s="20"/>
      <c r="O5" s="20"/>
      <c r="P5" s="20"/>
      <c r="Q5" s="20"/>
      <c r="R5" s="20"/>
    </row>
  </sheetData>
  <sheetProtection algorithmName="SHA-512" hashValue="TohsBdPKYJFb61Rr4WSG1BHYbei9g+xEtGhaKlu5AdJC82FvTkztBRARKoSYcmb7HGFAzx/oME5r5PQnRjoL3w==" saltValue="11v+/cytrlgYW23zp3c6oA==" spinCount="100000" sheet="1" objects="1" scenarios="1"/>
  <mergeCells count="5">
    <mergeCell ref="A1:R1"/>
    <mergeCell ref="A2:R2"/>
    <mergeCell ref="A3:R3"/>
    <mergeCell ref="A5:R5"/>
    <mergeCell ref="A4:R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2:K159"/>
  <sheetViews>
    <sheetView showGridLines="0" tabSelected="1" view="pageLayout" zoomScaleNormal="95" workbookViewId="0">
      <selection activeCell="B4" sqref="B4"/>
    </sheetView>
  </sheetViews>
  <sheetFormatPr defaultColWidth="8.7109375" defaultRowHeight="14.25" x14ac:dyDescent="0.2"/>
  <cols>
    <col min="1" max="1" width="4.5703125" style="13" customWidth="1"/>
    <col min="2" max="2" width="23.85546875" style="13" customWidth="1"/>
    <col min="3" max="3" width="13.42578125" style="13" customWidth="1"/>
    <col min="4" max="4" width="23.7109375" style="13" customWidth="1"/>
    <col min="5" max="5" width="15.42578125" style="14" customWidth="1"/>
    <col min="6" max="6" width="14" style="14" customWidth="1"/>
    <col min="7" max="7" width="11.5703125" style="13" customWidth="1"/>
    <col min="8" max="8" width="14.5703125" style="13" customWidth="1"/>
    <col min="9" max="9" width="15.140625" style="13" customWidth="1"/>
    <col min="10" max="10" width="15.85546875" style="13" customWidth="1"/>
    <col min="11" max="11" width="18.5703125" style="13" customWidth="1"/>
    <col min="12" max="16384" width="8.7109375" style="13"/>
  </cols>
  <sheetData>
    <row r="2" spans="2:11" ht="18" hidden="1" customHeight="1" x14ac:dyDescent="0.2">
      <c r="B2" s="11" t="s">
        <v>484</v>
      </c>
      <c r="C2" s="12" t="s">
        <v>513</v>
      </c>
    </row>
    <row r="4" spans="2:11" s="15" customFormat="1" ht="51" x14ac:dyDescent="0.2">
      <c r="B4" s="16" t="s">
        <v>616</v>
      </c>
      <c r="C4" s="16" t="s">
        <v>617</v>
      </c>
      <c r="D4" s="16" t="s">
        <v>482</v>
      </c>
      <c r="E4" s="16" t="s">
        <v>490</v>
      </c>
      <c r="F4" s="16" t="s">
        <v>658</v>
      </c>
      <c r="G4" s="16" t="s">
        <v>16</v>
      </c>
      <c r="H4" s="17" t="s">
        <v>657</v>
      </c>
      <c r="I4" s="17" t="s">
        <v>619</v>
      </c>
      <c r="J4" s="17" t="s">
        <v>659</v>
      </c>
      <c r="K4" s="13"/>
    </row>
    <row r="5" spans="2:11" x14ac:dyDescent="0.2">
      <c r="B5" s="18" t="s">
        <v>28</v>
      </c>
      <c r="C5" s="18" t="s">
        <v>30</v>
      </c>
      <c r="D5" s="18" t="s">
        <v>305</v>
      </c>
      <c r="E5" s="18" t="s">
        <v>516</v>
      </c>
      <c r="F5" s="18">
        <v>43070</v>
      </c>
      <c r="G5" s="18" t="s">
        <v>29</v>
      </c>
      <c r="H5" s="19">
        <v>1600000</v>
      </c>
      <c r="I5" s="19">
        <v>1432340</v>
      </c>
      <c r="J5" s="19">
        <v>1432340</v>
      </c>
    </row>
    <row r="6" spans="2:11" x14ac:dyDescent="0.2">
      <c r="B6" s="18" t="s">
        <v>58</v>
      </c>
      <c r="C6" s="18" t="s">
        <v>59</v>
      </c>
      <c r="D6" s="18" t="s">
        <v>315</v>
      </c>
      <c r="E6" s="18" t="s">
        <v>516</v>
      </c>
      <c r="F6" s="18">
        <v>43021</v>
      </c>
      <c r="G6" s="18" t="s">
        <v>29</v>
      </c>
      <c r="H6" s="19">
        <v>1000000</v>
      </c>
      <c r="I6" s="19">
        <v>1000000</v>
      </c>
      <c r="J6" s="19">
        <v>1000000</v>
      </c>
    </row>
    <row r="7" spans="2:11" x14ac:dyDescent="0.2">
      <c r="B7" s="18" t="s">
        <v>58</v>
      </c>
      <c r="C7" s="18" t="s">
        <v>59</v>
      </c>
      <c r="D7" s="18" t="s">
        <v>311</v>
      </c>
      <c r="E7" s="18" t="s">
        <v>516</v>
      </c>
      <c r="F7" s="18">
        <v>43021</v>
      </c>
      <c r="G7" s="18" t="s">
        <v>29</v>
      </c>
      <c r="H7" s="19">
        <v>12000000</v>
      </c>
      <c r="I7" s="19">
        <v>12000000</v>
      </c>
      <c r="J7" s="19">
        <v>12000000</v>
      </c>
    </row>
    <row r="8" spans="2:11" x14ac:dyDescent="0.2">
      <c r="B8" s="18" t="s">
        <v>68</v>
      </c>
      <c r="C8" s="18" t="s">
        <v>70</v>
      </c>
      <c r="D8" s="18" t="s">
        <v>324</v>
      </c>
      <c r="E8" s="18" t="s">
        <v>516</v>
      </c>
      <c r="F8" s="18">
        <v>43201</v>
      </c>
      <c r="G8" s="18" t="s">
        <v>69</v>
      </c>
      <c r="H8" s="19">
        <v>1336650</v>
      </c>
      <c r="I8" s="19">
        <v>1336650</v>
      </c>
      <c r="J8" s="19">
        <v>1103091</v>
      </c>
    </row>
    <row r="9" spans="2:11" ht="16.5" customHeight="1" x14ac:dyDescent="0.2">
      <c r="B9" s="18" t="s">
        <v>68</v>
      </c>
      <c r="C9" s="18" t="s">
        <v>70</v>
      </c>
      <c r="D9" s="18" t="s">
        <v>320</v>
      </c>
      <c r="E9" s="18" t="s">
        <v>516</v>
      </c>
      <c r="F9" s="18">
        <v>43201</v>
      </c>
      <c r="G9" s="18" t="s">
        <v>69</v>
      </c>
      <c r="H9" s="19">
        <v>1514870</v>
      </c>
      <c r="I9" s="19">
        <v>1514870</v>
      </c>
      <c r="J9" s="19">
        <v>1486053</v>
      </c>
    </row>
    <row r="10" spans="2:11" x14ac:dyDescent="0.2">
      <c r="B10" s="18" t="s">
        <v>68</v>
      </c>
      <c r="C10" s="18" t="s">
        <v>70</v>
      </c>
      <c r="D10" s="18" t="s">
        <v>305</v>
      </c>
      <c r="E10" s="18" t="s">
        <v>516</v>
      </c>
      <c r="F10" s="18">
        <v>43574</v>
      </c>
      <c r="G10" s="18" t="s">
        <v>69</v>
      </c>
      <c r="H10" s="19">
        <v>2138640</v>
      </c>
      <c r="I10" s="19">
        <v>2138640</v>
      </c>
      <c r="J10" s="19">
        <v>2138640</v>
      </c>
    </row>
    <row r="11" spans="2:11" x14ac:dyDescent="0.2">
      <c r="B11" s="18" t="s">
        <v>76</v>
      </c>
      <c r="C11" s="18" t="s">
        <v>50</v>
      </c>
      <c r="D11" s="18" t="s">
        <v>330</v>
      </c>
      <c r="E11" s="18" t="s">
        <v>516</v>
      </c>
      <c r="F11" s="18">
        <v>43455</v>
      </c>
      <c r="G11" s="18" t="s">
        <v>29</v>
      </c>
      <c r="H11" s="19">
        <v>1000000</v>
      </c>
      <c r="I11" s="19">
        <v>1000000</v>
      </c>
      <c r="J11" s="19">
        <v>1000000</v>
      </c>
    </row>
    <row r="12" spans="2:11" x14ac:dyDescent="0.2">
      <c r="B12" s="18" t="s">
        <v>76</v>
      </c>
      <c r="C12" s="18" t="s">
        <v>50</v>
      </c>
      <c r="D12" s="18" t="s">
        <v>324</v>
      </c>
      <c r="E12" s="18" t="s">
        <v>516</v>
      </c>
      <c r="F12" s="18">
        <v>43455</v>
      </c>
      <c r="G12" s="18" t="s">
        <v>29</v>
      </c>
      <c r="H12" s="19">
        <v>1000000</v>
      </c>
      <c r="I12" s="19">
        <v>1000000</v>
      </c>
      <c r="J12" s="19">
        <v>1000000</v>
      </c>
    </row>
    <row r="13" spans="2:11" x14ac:dyDescent="0.2">
      <c r="B13" s="18" t="s">
        <v>78</v>
      </c>
      <c r="C13" s="18" t="s">
        <v>98</v>
      </c>
      <c r="D13" s="18" t="s">
        <v>315</v>
      </c>
      <c r="E13" s="18" t="s">
        <v>516</v>
      </c>
      <c r="F13" s="18">
        <v>43070</v>
      </c>
      <c r="G13" s="18" t="s">
        <v>69</v>
      </c>
      <c r="H13" s="19">
        <v>1782200</v>
      </c>
      <c r="I13" s="19">
        <v>1782000</v>
      </c>
      <c r="J13" s="19">
        <v>1782000</v>
      </c>
    </row>
    <row r="14" spans="2:11" x14ac:dyDescent="0.2">
      <c r="B14" s="18" t="s">
        <v>85</v>
      </c>
      <c r="C14" s="18" t="s">
        <v>70</v>
      </c>
      <c r="D14" s="18" t="s">
        <v>330</v>
      </c>
      <c r="E14" s="18" t="s">
        <v>516</v>
      </c>
      <c r="F14" s="18">
        <v>43112</v>
      </c>
      <c r="G14" s="18" t="s">
        <v>69</v>
      </c>
      <c r="H14" s="19">
        <v>1782200</v>
      </c>
      <c r="I14" s="19">
        <v>1782200</v>
      </c>
      <c r="J14" s="19">
        <v>1782200</v>
      </c>
    </row>
    <row r="15" spans="2:11" x14ac:dyDescent="0.2">
      <c r="B15" s="18" t="s">
        <v>85</v>
      </c>
      <c r="C15" s="18" t="s">
        <v>70</v>
      </c>
      <c r="D15" s="18" t="s">
        <v>324</v>
      </c>
      <c r="E15" s="18" t="s">
        <v>516</v>
      </c>
      <c r="F15" s="18">
        <v>43112</v>
      </c>
      <c r="G15" s="18" t="s">
        <v>69</v>
      </c>
      <c r="H15" s="19">
        <v>2138640</v>
      </c>
      <c r="I15" s="19">
        <v>2138640</v>
      </c>
      <c r="J15" s="19">
        <v>2138640</v>
      </c>
    </row>
    <row r="16" spans="2:11" x14ac:dyDescent="0.2">
      <c r="B16" s="18" t="s">
        <v>85</v>
      </c>
      <c r="C16" s="18" t="s">
        <v>70</v>
      </c>
      <c r="D16" s="18" t="s">
        <v>320</v>
      </c>
      <c r="E16" s="18" t="s">
        <v>516</v>
      </c>
      <c r="F16" s="18">
        <v>43112</v>
      </c>
      <c r="G16" s="18" t="s">
        <v>69</v>
      </c>
      <c r="H16" s="19">
        <v>3653510</v>
      </c>
      <c r="I16" s="19">
        <v>3653510</v>
      </c>
      <c r="J16" s="19">
        <v>3653510</v>
      </c>
    </row>
    <row r="17" spans="2:10" x14ac:dyDescent="0.2">
      <c r="B17" s="18" t="s">
        <v>97</v>
      </c>
      <c r="C17" s="18" t="s">
        <v>98</v>
      </c>
      <c r="D17" s="18" t="s">
        <v>324</v>
      </c>
      <c r="E17" s="18" t="s">
        <v>516</v>
      </c>
      <c r="F17" s="18">
        <v>43201</v>
      </c>
      <c r="G17" s="18" t="s">
        <v>29</v>
      </c>
      <c r="H17" s="19">
        <v>3000000</v>
      </c>
      <c r="I17" s="19">
        <v>2999675</v>
      </c>
      <c r="J17" s="19">
        <v>2999675</v>
      </c>
    </row>
    <row r="18" spans="2:10" x14ac:dyDescent="0.2">
      <c r="B18" s="18" t="s">
        <v>97</v>
      </c>
      <c r="C18" s="18" t="s">
        <v>98</v>
      </c>
      <c r="D18" s="18" t="s">
        <v>315</v>
      </c>
      <c r="E18" s="18" t="s">
        <v>516</v>
      </c>
      <c r="F18" s="18">
        <v>43248</v>
      </c>
      <c r="G18" s="18" t="s">
        <v>29</v>
      </c>
      <c r="H18" s="19">
        <v>3000000</v>
      </c>
      <c r="I18" s="19">
        <v>2975025</v>
      </c>
      <c r="J18" s="19">
        <v>2975025</v>
      </c>
    </row>
    <row r="19" spans="2:10" x14ac:dyDescent="0.2">
      <c r="B19" s="18" t="s">
        <v>97</v>
      </c>
      <c r="C19" s="18" t="s">
        <v>98</v>
      </c>
      <c r="D19" s="18" t="s">
        <v>311</v>
      </c>
      <c r="E19" s="18" t="s">
        <v>516</v>
      </c>
      <c r="F19" s="18">
        <v>43201</v>
      </c>
      <c r="G19" s="18" t="s">
        <v>29</v>
      </c>
      <c r="H19" s="19">
        <v>10000000</v>
      </c>
      <c r="I19" s="19">
        <v>10000000</v>
      </c>
      <c r="J19" s="19">
        <v>10000000</v>
      </c>
    </row>
    <row r="20" spans="2:10" x14ac:dyDescent="0.2">
      <c r="B20" s="18" t="s">
        <v>102</v>
      </c>
      <c r="C20" s="18" t="s">
        <v>98</v>
      </c>
      <c r="D20" s="18" t="s">
        <v>324</v>
      </c>
      <c r="E20" s="18" t="s">
        <v>516</v>
      </c>
      <c r="F20" s="18">
        <v>43266</v>
      </c>
      <c r="G20" s="18" t="s">
        <v>69</v>
      </c>
      <c r="H20" s="19">
        <v>2138640</v>
      </c>
      <c r="I20" s="19">
        <v>2197088</v>
      </c>
      <c r="J20" s="19">
        <v>1434843</v>
      </c>
    </row>
    <row r="21" spans="2:10" x14ac:dyDescent="0.2">
      <c r="B21" s="18" t="s">
        <v>102</v>
      </c>
      <c r="C21" s="18" t="s">
        <v>98</v>
      </c>
      <c r="D21" s="18" t="s">
        <v>320</v>
      </c>
      <c r="E21" s="18" t="s">
        <v>516</v>
      </c>
      <c r="F21" s="18">
        <v>43266</v>
      </c>
      <c r="G21" s="18" t="s">
        <v>69</v>
      </c>
      <c r="H21" s="19">
        <v>3564400</v>
      </c>
      <c r="I21" s="19">
        <v>3492507</v>
      </c>
      <c r="J21" s="19">
        <v>3315914</v>
      </c>
    </row>
    <row r="22" spans="2:10" x14ac:dyDescent="0.2">
      <c r="B22" s="18" t="s">
        <v>102</v>
      </c>
      <c r="C22" s="18" t="s">
        <v>98</v>
      </c>
      <c r="D22" s="18" t="s">
        <v>315</v>
      </c>
      <c r="E22" s="18" t="s">
        <v>516</v>
      </c>
      <c r="F22" s="18">
        <v>43248</v>
      </c>
      <c r="G22" s="18" t="s">
        <v>69</v>
      </c>
      <c r="H22" s="19">
        <v>2673300</v>
      </c>
      <c r="I22" s="19">
        <v>2673300</v>
      </c>
      <c r="J22" s="19">
        <v>2673300</v>
      </c>
    </row>
    <row r="23" spans="2:10" x14ac:dyDescent="0.2">
      <c r="B23" s="18" t="s">
        <v>740</v>
      </c>
      <c r="C23" s="18" t="s">
        <v>50</v>
      </c>
      <c r="D23" s="18" t="s">
        <v>330</v>
      </c>
      <c r="E23" s="18" t="s">
        <v>516</v>
      </c>
      <c r="F23" s="18">
        <v>43248</v>
      </c>
      <c r="G23" s="18" t="s">
        <v>29</v>
      </c>
      <c r="H23" s="19">
        <v>1500000</v>
      </c>
      <c r="I23" s="19">
        <v>1500000</v>
      </c>
      <c r="J23" s="19">
        <v>1500000</v>
      </c>
    </row>
    <row r="24" spans="2:10" x14ac:dyDescent="0.2">
      <c r="B24" s="18" t="s">
        <v>118</v>
      </c>
      <c r="C24" s="18" t="s">
        <v>119</v>
      </c>
      <c r="D24" s="18" t="s">
        <v>305</v>
      </c>
      <c r="E24" s="18" t="s">
        <v>516</v>
      </c>
      <c r="F24" s="18">
        <v>43399</v>
      </c>
      <c r="G24" s="18" t="s">
        <v>29</v>
      </c>
      <c r="H24" s="19">
        <v>3000000</v>
      </c>
      <c r="I24" s="19">
        <v>3000000</v>
      </c>
      <c r="J24" s="19">
        <v>3000000</v>
      </c>
    </row>
    <row r="25" spans="2:10" x14ac:dyDescent="0.2">
      <c r="B25" s="18" t="s">
        <v>127</v>
      </c>
      <c r="C25" s="18" t="s">
        <v>98</v>
      </c>
      <c r="D25" s="18" t="s">
        <v>324</v>
      </c>
      <c r="E25" s="18" t="s">
        <v>516</v>
      </c>
      <c r="F25" s="18">
        <v>43329</v>
      </c>
      <c r="G25" s="18" t="s">
        <v>29</v>
      </c>
      <c r="H25" s="19">
        <v>2300000</v>
      </c>
      <c r="I25" s="19">
        <v>2299730</v>
      </c>
      <c r="J25" s="19">
        <v>2299730</v>
      </c>
    </row>
    <row r="26" spans="2:10" x14ac:dyDescent="0.2">
      <c r="B26" s="18" t="s">
        <v>127</v>
      </c>
      <c r="C26" s="18" t="s">
        <v>98</v>
      </c>
      <c r="D26" s="18" t="s">
        <v>320</v>
      </c>
      <c r="E26" s="18" t="s">
        <v>516</v>
      </c>
      <c r="F26" s="18">
        <v>43329</v>
      </c>
      <c r="G26" s="18" t="s">
        <v>29</v>
      </c>
      <c r="H26" s="19">
        <v>3600000</v>
      </c>
      <c r="I26" s="19">
        <v>3598869</v>
      </c>
      <c r="J26" s="19">
        <v>3598869</v>
      </c>
    </row>
    <row r="27" spans="2:10" x14ac:dyDescent="0.2">
      <c r="B27" s="18" t="s">
        <v>131</v>
      </c>
      <c r="C27" s="18" t="s">
        <v>79</v>
      </c>
      <c r="D27" s="18" t="s">
        <v>305</v>
      </c>
      <c r="E27" s="18" t="s">
        <v>516</v>
      </c>
      <c r="F27" s="18">
        <v>43574</v>
      </c>
      <c r="G27" s="18" t="s">
        <v>29</v>
      </c>
      <c r="H27" s="19">
        <v>3000000</v>
      </c>
      <c r="I27" s="19">
        <v>3000000</v>
      </c>
      <c r="J27" s="19">
        <v>3000000</v>
      </c>
    </row>
    <row r="28" spans="2:10" x14ac:dyDescent="0.2">
      <c r="B28" s="18" t="s">
        <v>139</v>
      </c>
      <c r="C28" s="18" t="s">
        <v>66</v>
      </c>
      <c r="D28" s="18" t="s">
        <v>324</v>
      </c>
      <c r="E28" s="18" t="s">
        <v>516</v>
      </c>
      <c r="F28" s="18">
        <v>43693</v>
      </c>
      <c r="G28" s="18" t="s">
        <v>29</v>
      </c>
      <c r="H28" s="19">
        <v>1000000</v>
      </c>
      <c r="I28" s="19">
        <v>1000000</v>
      </c>
      <c r="J28" s="19">
        <v>900000</v>
      </c>
    </row>
    <row r="29" spans="2:10" x14ac:dyDescent="0.2">
      <c r="B29" s="18" t="s">
        <v>139</v>
      </c>
      <c r="C29" s="18" t="s">
        <v>66</v>
      </c>
      <c r="D29" s="18" t="s">
        <v>320</v>
      </c>
      <c r="E29" s="18" t="s">
        <v>516</v>
      </c>
      <c r="F29" s="18">
        <v>43693</v>
      </c>
      <c r="G29" s="18" t="s">
        <v>29</v>
      </c>
      <c r="H29" s="19">
        <v>1100000</v>
      </c>
      <c r="I29" s="19">
        <v>1100000</v>
      </c>
      <c r="J29" s="19">
        <v>1000000</v>
      </c>
    </row>
    <row r="30" spans="2:10" x14ac:dyDescent="0.2">
      <c r="B30" s="18" t="s">
        <v>143</v>
      </c>
      <c r="C30" s="18" t="s">
        <v>59</v>
      </c>
      <c r="D30" s="18" t="s">
        <v>324</v>
      </c>
      <c r="E30" s="18" t="s">
        <v>516</v>
      </c>
      <c r="F30" s="18">
        <v>43082</v>
      </c>
      <c r="G30" s="18" t="s">
        <v>29</v>
      </c>
      <c r="H30" s="19">
        <v>2700000</v>
      </c>
      <c r="I30" s="19">
        <v>2699655</v>
      </c>
      <c r="J30" s="19">
        <v>2279723</v>
      </c>
    </row>
    <row r="31" spans="2:10" x14ac:dyDescent="0.2">
      <c r="B31" s="18" t="s">
        <v>143</v>
      </c>
      <c r="C31" s="18" t="s">
        <v>59</v>
      </c>
      <c r="D31" s="18" t="s">
        <v>315</v>
      </c>
      <c r="E31" s="18" t="s">
        <v>516</v>
      </c>
      <c r="F31" s="18">
        <v>43082</v>
      </c>
      <c r="G31" s="18" t="s">
        <v>29</v>
      </c>
      <c r="H31" s="19">
        <v>2000000</v>
      </c>
      <c r="I31" s="19">
        <v>1973813</v>
      </c>
      <c r="J31" s="19">
        <v>1458003</v>
      </c>
    </row>
    <row r="32" spans="2:10" x14ac:dyDescent="0.2">
      <c r="B32" s="18" t="s">
        <v>143</v>
      </c>
      <c r="C32" s="18" t="s">
        <v>59</v>
      </c>
      <c r="D32" s="18" t="s">
        <v>311</v>
      </c>
      <c r="E32" s="18" t="s">
        <v>516</v>
      </c>
      <c r="F32" s="18">
        <v>43082</v>
      </c>
      <c r="G32" s="18" t="s">
        <v>29</v>
      </c>
      <c r="H32" s="19">
        <v>15000000</v>
      </c>
      <c r="I32" s="19">
        <v>15000000</v>
      </c>
      <c r="J32" s="19">
        <v>15000000</v>
      </c>
    </row>
    <row r="33" spans="2:10" x14ac:dyDescent="0.2">
      <c r="B33" s="18" t="s">
        <v>147</v>
      </c>
      <c r="C33" s="18" t="s">
        <v>66</v>
      </c>
      <c r="D33" s="18" t="s">
        <v>324</v>
      </c>
      <c r="E33" s="18" t="s">
        <v>516</v>
      </c>
      <c r="F33" s="18">
        <v>43455</v>
      </c>
      <c r="G33" s="18" t="s">
        <v>29</v>
      </c>
      <c r="H33" s="19">
        <v>1000000</v>
      </c>
      <c r="I33" s="19">
        <v>1000000</v>
      </c>
      <c r="J33" s="19">
        <v>1000000</v>
      </c>
    </row>
    <row r="34" spans="2:10" x14ac:dyDescent="0.2">
      <c r="B34" s="18" t="s">
        <v>147</v>
      </c>
      <c r="C34" s="18" t="s">
        <v>66</v>
      </c>
      <c r="D34" s="18" t="s">
        <v>320</v>
      </c>
      <c r="E34" s="18" t="s">
        <v>516</v>
      </c>
      <c r="F34" s="18">
        <v>43455</v>
      </c>
      <c r="G34" s="18" t="s">
        <v>29</v>
      </c>
      <c r="H34" s="19">
        <v>1100000</v>
      </c>
      <c r="I34" s="19">
        <v>1100000</v>
      </c>
      <c r="J34" s="19">
        <v>1100000</v>
      </c>
    </row>
    <row r="35" spans="2:10" x14ac:dyDescent="0.2">
      <c r="B35" s="18" t="s">
        <v>151</v>
      </c>
      <c r="C35" s="18" t="s">
        <v>119</v>
      </c>
      <c r="D35" s="18" t="s">
        <v>330</v>
      </c>
      <c r="E35" s="18" t="s">
        <v>516</v>
      </c>
      <c r="F35" s="18">
        <v>43070</v>
      </c>
      <c r="G35" s="18" t="s">
        <v>29</v>
      </c>
      <c r="H35" s="19">
        <v>5000000</v>
      </c>
      <c r="I35" s="19">
        <v>5096973</v>
      </c>
      <c r="J35" s="19">
        <v>5000000</v>
      </c>
    </row>
    <row r="36" spans="2:10" x14ac:dyDescent="0.2">
      <c r="B36" s="18" t="s">
        <v>151</v>
      </c>
      <c r="C36" s="18" t="s">
        <v>119</v>
      </c>
      <c r="D36" s="18" t="s">
        <v>324</v>
      </c>
      <c r="E36" s="18" t="s">
        <v>516</v>
      </c>
      <c r="F36" s="18">
        <v>43070</v>
      </c>
      <c r="G36" s="18" t="s">
        <v>29</v>
      </c>
      <c r="H36" s="19">
        <v>3800000</v>
      </c>
      <c r="I36" s="19">
        <v>3811588</v>
      </c>
      <c r="J36" s="19">
        <v>3800000</v>
      </c>
    </row>
    <row r="37" spans="2:10" x14ac:dyDescent="0.2">
      <c r="B37" s="18" t="s">
        <v>151</v>
      </c>
      <c r="C37" s="18" t="s">
        <v>119</v>
      </c>
      <c r="D37" s="18" t="s">
        <v>320</v>
      </c>
      <c r="E37" s="18" t="s">
        <v>516</v>
      </c>
      <c r="F37" s="18">
        <v>43070</v>
      </c>
      <c r="G37" s="18" t="s">
        <v>29</v>
      </c>
      <c r="H37" s="19">
        <v>10000000</v>
      </c>
      <c r="I37" s="19">
        <v>11640810</v>
      </c>
      <c r="J37" s="19">
        <v>10000000</v>
      </c>
    </row>
    <row r="38" spans="2:10" x14ac:dyDescent="0.2">
      <c r="B38" s="18" t="s">
        <v>151</v>
      </c>
      <c r="C38" s="18" t="s">
        <v>119</v>
      </c>
      <c r="D38" s="18" t="s">
        <v>311</v>
      </c>
      <c r="E38" s="18" t="s">
        <v>516</v>
      </c>
      <c r="F38" s="18">
        <v>43070</v>
      </c>
      <c r="G38" s="18" t="s">
        <v>29</v>
      </c>
      <c r="H38" s="19">
        <v>6000000</v>
      </c>
      <c r="I38" s="19">
        <v>6002657</v>
      </c>
      <c r="J38" s="19">
        <v>6000000</v>
      </c>
    </row>
    <row r="39" spans="2:10" x14ac:dyDescent="0.2">
      <c r="B39" s="18" t="s">
        <v>157</v>
      </c>
      <c r="C39" s="18" t="s">
        <v>39</v>
      </c>
      <c r="D39" s="18" t="s">
        <v>324</v>
      </c>
      <c r="E39" s="18" t="s">
        <v>516</v>
      </c>
      <c r="F39" s="18">
        <v>43248</v>
      </c>
      <c r="G39" s="18" t="s">
        <v>29</v>
      </c>
      <c r="H39" s="19">
        <v>1000000</v>
      </c>
      <c r="I39" s="19">
        <v>999840</v>
      </c>
      <c r="J39" s="19">
        <v>999840</v>
      </c>
    </row>
    <row r="40" spans="2:10" ht="20.45" customHeight="1" x14ac:dyDescent="0.2">
      <c r="B40" s="18" t="s">
        <v>161</v>
      </c>
      <c r="C40" s="18" t="s">
        <v>50</v>
      </c>
      <c r="D40" s="18" t="s">
        <v>330</v>
      </c>
      <c r="E40" s="18" t="s">
        <v>516</v>
      </c>
      <c r="F40" s="18">
        <v>43266</v>
      </c>
      <c r="G40" s="18" t="s">
        <v>29</v>
      </c>
      <c r="H40" s="19">
        <v>1500000</v>
      </c>
      <c r="I40" s="19">
        <v>1500000</v>
      </c>
      <c r="J40" s="19">
        <v>1500000</v>
      </c>
    </row>
    <row r="41" spans="2:10" x14ac:dyDescent="0.2">
      <c r="B41" s="18" t="s">
        <v>163</v>
      </c>
      <c r="C41" s="18" t="s">
        <v>79</v>
      </c>
      <c r="D41" s="18" t="s">
        <v>305</v>
      </c>
      <c r="E41" s="18" t="s">
        <v>516</v>
      </c>
      <c r="F41" s="18">
        <v>43546</v>
      </c>
      <c r="G41" s="18" t="s">
        <v>29</v>
      </c>
      <c r="H41" s="19">
        <v>2100000</v>
      </c>
      <c r="I41" s="19">
        <v>2100000</v>
      </c>
      <c r="J41" s="19">
        <v>2100000</v>
      </c>
    </row>
    <row r="42" spans="2:10" x14ac:dyDescent="0.2">
      <c r="B42" s="18" t="s">
        <v>167</v>
      </c>
      <c r="C42" s="18" t="s">
        <v>50</v>
      </c>
      <c r="D42" s="18" t="s">
        <v>330</v>
      </c>
      <c r="E42" s="18" t="s">
        <v>516</v>
      </c>
      <c r="F42" s="18">
        <v>43021</v>
      </c>
      <c r="G42" s="18" t="s">
        <v>29</v>
      </c>
      <c r="H42" s="19">
        <v>7000000</v>
      </c>
      <c r="I42" s="19">
        <v>7000000</v>
      </c>
      <c r="J42" s="19">
        <v>7000000</v>
      </c>
    </row>
    <row r="43" spans="2:10" x14ac:dyDescent="0.2">
      <c r="B43" s="18" t="s">
        <v>167</v>
      </c>
      <c r="C43" s="18" t="s">
        <v>50</v>
      </c>
      <c r="D43" s="18" t="s">
        <v>315</v>
      </c>
      <c r="E43" s="18" t="s">
        <v>516</v>
      </c>
      <c r="F43" s="18">
        <v>43021</v>
      </c>
      <c r="G43" s="18" t="s">
        <v>29</v>
      </c>
      <c r="H43" s="19">
        <v>3000000</v>
      </c>
      <c r="I43" s="19">
        <v>3000000</v>
      </c>
      <c r="J43" s="19">
        <v>3000000</v>
      </c>
    </row>
    <row r="44" spans="2:10" x14ac:dyDescent="0.2">
      <c r="B44" s="18" t="s">
        <v>185</v>
      </c>
      <c r="C44" s="18" t="s">
        <v>119</v>
      </c>
      <c r="D44" s="18" t="s">
        <v>330</v>
      </c>
      <c r="E44" s="18" t="s">
        <v>516</v>
      </c>
      <c r="F44" s="18">
        <v>43070</v>
      </c>
      <c r="G44" s="18" t="s">
        <v>29</v>
      </c>
      <c r="H44" s="19">
        <v>6000000</v>
      </c>
      <c r="I44" s="19">
        <v>6000000</v>
      </c>
      <c r="J44" s="19">
        <v>5990361</v>
      </c>
    </row>
    <row r="45" spans="2:10" x14ac:dyDescent="0.2">
      <c r="B45" s="18" t="s">
        <v>185</v>
      </c>
      <c r="C45" s="18" t="s">
        <v>119</v>
      </c>
      <c r="D45" s="18" t="s">
        <v>324</v>
      </c>
      <c r="E45" s="18" t="s">
        <v>516</v>
      </c>
      <c r="F45" s="18">
        <v>43266</v>
      </c>
      <c r="G45" s="18" t="s">
        <v>29</v>
      </c>
      <c r="H45" s="19">
        <v>4700000</v>
      </c>
      <c r="I45" s="19">
        <v>4700000</v>
      </c>
      <c r="J45" s="19">
        <v>4699999</v>
      </c>
    </row>
    <row r="46" spans="2:10" x14ac:dyDescent="0.2">
      <c r="B46" s="18" t="s">
        <v>185</v>
      </c>
      <c r="C46" s="18" t="s">
        <v>119</v>
      </c>
      <c r="D46" s="18" t="s">
        <v>315</v>
      </c>
      <c r="E46" s="18" t="s">
        <v>516</v>
      </c>
      <c r="F46" s="18">
        <v>43301</v>
      </c>
      <c r="G46" s="18" t="s">
        <v>29</v>
      </c>
      <c r="H46" s="19">
        <v>3000000</v>
      </c>
      <c r="I46" s="19">
        <v>3000000</v>
      </c>
      <c r="J46" s="19">
        <v>3000000</v>
      </c>
    </row>
    <row r="47" spans="2:10" x14ac:dyDescent="0.2">
      <c r="B47" s="18" t="s">
        <v>185</v>
      </c>
      <c r="C47" s="18" t="s">
        <v>119</v>
      </c>
      <c r="D47" s="18" t="s">
        <v>311</v>
      </c>
      <c r="E47" s="18" t="s">
        <v>516</v>
      </c>
      <c r="F47" s="18">
        <v>43070</v>
      </c>
      <c r="G47" s="18" t="s">
        <v>29</v>
      </c>
      <c r="H47" s="19">
        <v>6000000</v>
      </c>
      <c r="I47" s="19">
        <v>6000000</v>
      </c>
      <c r="J47" s="19">
        <v>6000000</v>
      </c>
    </row>
    <row r="48" spans="2:10" x14ac:dyDescent="0.2">
      <c r="B48" s="18" t="s">
        <v>199</v>
      </c>
      <c r="C48" s="18" t="s">
        <v>59</v>
      </c>
      <c r="D48" s="18" t="s">
        <v>320</v>
      </c>
      <c r="E48" s="18" t="s">
        <v>516</v>
      </c>
      <c r="F48" s="18">
        <v>43056</v>
      </c>
      <c r="G48" s="18" t="s">
        <v>29</v>
      </c>
      <c r="H48" s="19">
        <v>6300000</v>
      </c>
      <c r="I48" s="19">
        <v>6300000</v>
      </c>
      <c r="J48" s="19">
        <v>6300000</v>
      </c>
    </row>
    <row r="49" spans="2:10" x14ac:dyDescent="0.2">
      <c r="B49" s="18" t="s">
        <v>199</v>
      </c>
      <c r="C49" s="18" t="s">
        <v>59</v>
      </c>
      <c r="D49" s="18" t="s">
        <v>315</v>
      </c>
      <c r="E49" s="18" t="s">
        <v>516</v>
      </c>
      <c r="F49" s="18">
        <v>43056</v>
      </c>
      <c r="G49" s="18" t="s">
        <v>29</v>
      </c>
      <c r="H49" s="19">
        <v>3000000</v>
      </c>
      <c r="I49" s="19">
        <v>3000000</v>
      </c>
      <c r="J49" s="19">
        <v>3000000</v>
      </c>
    </row>
    <row r="50" spans="2:10" x14ac:dyDescent="0.2">
      <c r="B50" s="18" t="s">
        <v>199</v>
      </c>
      <c r="C50" s="18" t="s">
        <v>59</v>
      </c>
      <c r="D50" s="18" t="s">
        <v>311</v>
      </c>
      <c r="E50" s="18" t="s">
        <v>516</v>
      </c>
      <c r="F50" s="18">
        <v>43056</v>
      </c>
      <c r="G50" s="18" t="s">
        <v>29</v>
      </c>
      <c r="H50" s="19">
        <v>10000000</v>
      </c>
      <c r="I50" s="19">
        <v>10000000</v>
      </c>
      <c r="J50" s="19">
        <v>10000000</v>
      </c>
    </row>
    <row r="51" spans="2:10" ht="17.45" customHeight="1" x14ac:dyDescent="0.2">
      <c r="B51" s="18" t="s">
        <v>201</v>
      </c>
      <c r="C51" s="18" t="s">
        <v>50</v>
      </c>
      <c r="D51" s="18" t="s">
        <v>330</v>
      </c>
      <c r="E51" s="18" t="s">
        <v>516</v>
      </c>
      <c r="F51" s="18">
        <v>43112</v>
      </c>
      <c r="G51" s="18" t="s">
        <v>29</v>
      </c>
      <c r="H51" s="19">
        <v>1000000</v>
      </c>
      <c r="I51" s="19">
        <v>1000000</v>
      </c>
      <c r="J51" s="19">
        <v>1000000</v>
      </c>
    </row>
    <row r="52" spans="2:10" x14ac:dyDescent="0.2">
      <c r="B52" s="18" t="s">
        <v>203</v>
      </c>
      <c r="C52" s="18" t="s">
        <v>30</v>
      </c>
      <c r="D52" s="18" t="s">
        <v>324</v>
      </c>
      <c r="E52" s="18" t="s">
        <v>516</v>
      </c>
      <c r="F52" s="18">
        <v>43182</v>
      </c>
      <c r="G52" s="18" t="s">
        <v>29</v>
      </c>
      <c r="H52" s="19">
        <v>1300000</v>
      </c>
      <c r="I52" s="19">
        <v>1306001</v>
      </c>
      <c r="J52" s="19">
        <v>1300000</v>
      </c>
    </row>
    <row r="53" spans="2:10" x14ac:dyDescent="0.2">
      <c r="B53" s="18" t="s">
        <v>209</v>
      </c>
      <c r="C53" s="18" t="s">
        <v>98</v>
      </c>
      <c r="D53" s="18" t="s">
        <v>311</v>
      </c>
      <c r="E53" s="18" t="s">
        <v>516</v>
      </c>
      <c r="F53" s="18">
        <v>43455</v>
      </c>
      <c r="G53" s="18" t="s">
        <v>29</v>
      </c>
      <c r="H53" s="19">
        <v>14000000</v>
      </c>
      <c r="I53" s="19">
        <v>14000000</v>
      </c>
      <c r="J53" s="19">
        <v>14000000</v>
      </c>
    </row>
    <row r="54" spans="2:10" x14ac:dyDescent="0.2">
      <c r="B54" s="18" t="s">
        <v>211</v>
      </c>
      <c r="C54" s="18" t="s">
        <v>59</v>
      </c>
      <c r="D54" s="18" t="s">
        <v>315</v>
      </c>
      <c r="E54" s="18" t="s">
        <v>516</v>
      </c>
      <c r="F54" s="18">
        <v>43112</v>
      </c>
      <c r="G54" s="18" t="s">
        <v>29</v>
      </c>
      <c r="H54" s="19">
        <v>1000000</v>
      </c>
      <c r="I54" s="19">
        <v>999991</v>
      </c>
      <c r="J54" s="19">
        <v>999991</v>
      </c>
    </row>
    <row r="55" spans="2:10" x14ac:dyDescent="0.2">
      <c r="B55" s="18" t="s">
        <v>211</v>
      </c>
      <c r="C55" s="18" t="s">
        <v>59</v>
      </c>
      <c r="D55" s="18" t="s">
        <v>311</v>
      </c>
      <c r="E55" s="18" t="s">
        <v>516</v>
      </c>
      <c r="F55" s="18">
        <v>43112</v>
      </c>
      <c r="G55" s="18" t="s">
        <v>29</v>
      </c>
      <c r="H55" s="19">
        <v>13000000</v>
      </c>
      <c r="I55" s="19">
        <v>12999999</v>
      </c>
      <c r="J55" s="19">
        <v>12999999</v>
      </c>
    </row>
    <row r="56" spans="2:10" x14ac:dyDescent="0.2">
      <c r="B56" s="18" t="s">
        <v>221</v>
      </c>
      <c r="C56" s="18" t="s">
        <v>59</v>
      </c>
      <c r="D56" s="18" t="s">
        <v>324</v>
      </c>
      <c r="E56" s="18" t="s">
        <v>516</v>
      </c>
      <c r="F56" s="18">
        <v>43329</v>
      </c>
      <c r="G56" s="18" t="s">
        <v>29</v>
      </c>
      <c r="H56" s="19">
        <v>1000000</v>
      </c>
      <c r="I56" s="19">
        <v>1000000</v>
      </c>
      <c r="J56" s="19">
        <v>1000000</v>
      </c>
    </row>
    <row r="57" spans="2:10" x14ac:dyDescent="0.2">
      <c r="B57" s="18" t="s">
        <v>221</v>
      </c>
      <c r="C57" s="18" t="s">
        <v>59</v>
      </c>
      <c r="D57" s="18" t="s">
        <v>311</v>
      </c>
      <c r="E57" s="18" t="s">
        <v>516</v>
      </c>
      <c r="F57" s="18">
        <v>43021</v>
      </c>
      <c r="G57" s="18" t="s">
        <v>29</v>
      </c>
      <c r="H57" s="19">
        <v>10000000</v>
      </c>
      <c r="I57" s="19">
        <v>10000000</v>
      </c>
      <c r="J57" s="19">
        <v>10000000</v>
      </c>
    </row>
    <row r="58" spans="2:10" x14ac:dyDescent="0.2">
      <c r="B58" s="18" t="s">
        <v>229</v>
      </c>
      <c r="C58" s="18" t="s">
        <v>79</v>
      </c>
      <c r="D58" s="18" t="s">
        <v>324</v>
      </c>
      <c r="E58" s="18" t="s">
        <v>516</v>
      </c>
      <c r="F58" s="18">
        <v>43574</v>
      </c>
      <c r="G58" s="18" t="s">
        <v>69</v>
      </c>
      <c r="H58" s="19">
        <v>1247540</v>
      </c>
      <c r="I58" s="19">
        <v>1090775</v>
      </c>
      <c r="J58" s="19">
        <v>1090775</v>
      </c>
    </row>
    <row r="59" spans="2:10" x14ac:dyDescent="0.2">
      <c r="B59" s="18" t="s">
        <v>229</v>
      </c>
      <c r="C59" s="18" t="s">
        <v>79</v>
      </c>
      <c r="D59" s="18" t="s">
        <v>320</v>
      </c>
      <c r="E59" s="18" t="s">
        <v>516</v>
      </c>
      <c r="F59" s="18">
        <v>43574</v>
      </c>
      <c r="G59" s="18" t="s">
        <v>69</v>
      </c>
      <c r="H59" s="19">
        <v>980210</v>
      </c>
      <c r="I59" s="19">
        <v>980208</v>
      </c>
      <c r="J59" s="19">
        <v>980208</v>
      </c>
    </row>
    <row r="60" spans="2:10" x14ac:dyDescent="0.2">
      <c r="B60" s="18" t="s">
        <v>233</v>
      </c>
      <c r="C60" s="18" t="s">
        <v>79</v>
      </c>
      <c r="D60" s="18" t="s">
        <v>324</v>
      </c>
      <c r="E60" s="18" t="s">
        <v>516</v>
      </c>
      <c r="F60" s="18">
        <v>43056</v>
      </c>
      <c r="G60" s="18" t="s">
        <v>29</v>
      </c>
      <c r="H60" s="19">
        <v>1800000</v>
      </c>
      <c r="I60" s="19">
        <v>1800000</v>
      </c>
      <c r="J60" s="19">
        <v>1800000</v>
      </c>
    </row>
    <row r="61" spans="2:10" x14ac:dyDescent="0.2">
      <c r="B61" s="18" t="s">
        <v>233</v>
      </c>
      <c r="C61" s="18" t="s">
        <v>79</v>
      </c>
      <c r="D61" s="18" t="s">
        <v>315</v>
      </c>
      <c r="E61" s="18" t="s">
        <v>516</v>
      </c>
      <c r="F61" s="18">
        <v>43248</v>
      </c>
      <c r="G61" s="18" t="s">
        <v>29</v>
      </c>
      <c r="H61" s="19">
        <v>2000000</v>
      </c>
      <c r="I61" s="19">
        <v>2000000</v>
      </c>
      <c r="J61" s="19">
        <v>2000000</v>
      </c>
    </row>
    <row r="62" spans="2:10" x14ac:dyDescent="0.2">
      <c r="B62" s="18" t="s">
        <v>233</v>
      </c>
      <c r="C62" s="18" t="s">
        <v>79</v>
      </c>
      <c r="D62" s="18" t="s">
        <v>305</v>
      </c>
      <c r="E62" s="18" t="s">
        <v>516</v>
      </c>
      <c r="F62" s="18">
        <v>43248</v>
      </c>
      <c r="G62" s="18" t="s">
        <v>29</v>
      </c>
      <c r="H62" s="19">
        <v>2900000</v>
      </c>
      <c r="I62" s="19">
        <v>2900000</v>
      </c>
      <c r="J62" s="19">
        <v>2900000</v>
      </c>
    </row>
    <row r="63" spans="2:10" x14ac:dyDescent="0.2">
      <c r="B63" s="18" t="s">
        <v>239</v>
      </c>
      <c r="C63" s="18" t="s">
        <v>119</v>
      </c>
      <c r="D63" s="18" t="s">
        <v>330</v>
      </c>
      <c r="E63" s="18" t="s">
        <v>516</v>
      </c>
      <c r="F63" s="18">
        <v>43574</v>
      </c>
      <c r="G63" s="18" t="s">
        <v>29</v>
      </c>
      <c r="H63" s="19">
        <v>5000000</v>
      </c>
      <c r="I63" s="19">
        <v>5000000</v>
      </c>
      <c r="J63" s="19">
        <v>5000000</v>
      </c>
    </row>
    <row r="64" spans="2:10" x14ac:dyDescent="0.2">
      <c r="B64" s="18" t="s">
        <v>239</v>
      </c>
      <c r="C64" s="18" t="s">
        <v>119</v>
      </c>
      <c r="D64" s="18" t="s">
        <v>324</v>
      </c>
      <c r="E64" s="18" t="s">
        <v>516</v>
      </c>
      <c r="F64" s="18">
        <v>43574</v>
      </c>
      <c r="G64" s="18" t="s">
        <v>29</v>
      </c>
      <c r="H64" s="19">
        <v>5000000</v>
      </c>
      <c r="I64" s="19">
        <v>5000000</v>
      </c>
      <c r="J64" s="19">
        <v>5000000</v>
      </c>
    </row>
    <row r="65" spans="2:10" x14ac:dyDescent="0.2">
      <c r="B65" s="18" t="s">
        <v>239</v>
      </c>
      <c r="C65" s="18" t="s">
        <v>119</v>
      </c>
      <c r="D65" s="18" t="s">
        <v>311</v>
      </c>
      <c r="E65" s="18" t="s">
        <v>516</v>
      </c>
      <c r="F65" s="18">
        <v>43574</v>
      </c>
      <c r="G65" s="18" t="s">
        <v>29</v>
      </c>
      <c r="H65" s="19">
        <v>6000000</v>
      </c>
      <c r="I65" s="19">
        <v>6000000</v>
      </c>
      <c r="J65" s="19">
        <v>6000000</v>
      </c>
    </row>
    <row r="66" spans="2:10" x14ac:dyDescent="0.2">
      <c r="B66" s="18" t="s">
        <v>251</v>
      </c>
      <c r="C66" s="18" t="s">
        <v>119</v>
      </c>
      <c r="D66" s="18" t="s">
        <v>330</v>
      </c>
      <c r="E66" s="18" t="s">
        <v>516</v>
      </c>
      <c r="F66" s="18">
        <v>43082</v>
      </c>
      <c r="G66" s="18" t="s">
        <v>29</v>
      </c>
      <c r="H66" s="19">
        <v>8000000</v>
      </c>
      <c r="I66" s="19">
        <v>8000000</v>
      </c>
      <c r="J66" s="19">
        <v>8000000</v>
      </c>
    </row>
    <row r="67" spans="2:10" x14ac:dyDescent="0.2">
      <c r="B67" s="18" t="s">
        <v>251</v>
      </c>
      <c r="C67" s="18" t="s">
        <v>119</v>
      </c>
      <c r="D67" s="18" t="s">
        <v>315</v>
      </c>
      <c r="E67" s="18" t="s">
        <v>516</v>
      </c>
      <c r="F67" s="18">
        <v>43329</v>
      </c>
      <c r="G67" s="18" t="s">
        <v>29</v>
      </c>
      <c r="H67" s="19">
        <v>3000000</v>
      </c>
      <c r="I67" s="19">
        <v>2961058</v>
      </c>
      <c r="J67" s="19">
        <v>2961058</v>
      </c>
    </row>
    <row r="68" spans="2:10" x14ac:dyDescent="0.2">
      <c r="B68" s="18" t="s">
        <v>251</v>
      </c>
      <c r="C68" s="18" t="s">
        <v>119</v>
      </c>
      <c r="D68" s="18" t="s">
        <v>311</v>
      </c>
      <c r="E68" s="18" t="s">
        <v>516</v>
      </c>
      <c r="F68" s="18">
        <v>43082</v>
      </c>
      <c r="G68" s="18" t="s">
        <v>29</v>
      </c>
      <c r="H68" s="19">
        <v>6000000</v>
      </c>
      <c r="I68" s="19">
        <v>6000000</v>
      </c>
      <c r="J68" s="19">
        <v>6000000</v>
      </c>
    </row>
    <row r="69" spans="2:10" x14ac:dyDescent="0.2">
      <c r="B69" s="18" t="s">
        <v>257</v>
      </c>
      <c r="C69" s="18" t="s">
        <v>70</v>
      </c>
      <c r="D69" s="18" t="s">
        <v>315</v>
      </c>
      <c r="E69" s="18" t="s">
        <v>516</v>
      </c>
      <c r="F69" s="18">
        <v>43329</v>
      </c>
      <c r="G69" s="18" t="s">
        <v>69</v>
      </c>
      <c r="H69" s="19">
        <v>1782200</v>
      </c>
      <c r="I69" s="19">
        <v>1782187</v>
      </c>
      <c r="J69" s="19">
        <v>1782187</v>
      </c>
    </row>
    <row r="70" spans="2:10" x14ac:dyDescent="0.2">
      <c r="B70" s="18" t="s">
        <v>259</v>
      </c>
      <c r="C70" s="18" t="s">
        <v>46</v>
      </c>
      <c r="D70" s="18" t="s">
        <v>324</v>
      </c>
      <c r="E70" s="18" t="s">
        <v>516</v>
      </c>
      <c r="F70" s="18">
        <v>43399</v>
      </c>
      <c r="G70" s="18" t="s">
        <v>29</v>
      </c>
      <c r="H70" s="19">
        <v>1000000</v>
      </c>
      <c r="I70" s="19">
        <v>1000000</v>
      </c>
      <c r="J70" s="19">
        <v>1000000</v>
      </c>
    </row>
    <row r="71" spans="2:10" x14ac:dyDescent="0.2">
      <c r="B71" s="18" t="s">
        <v>263</v>
      </c>
      <c r="C71" s="18" t="s">
        <v>119</v>
      </c>
      <c r="D71" s="18" t="s">
        <v>330</v>
      </c>
      <c r="E71" s="18" t="s">
        <v>516</v>
      </c>
      <c r="F71" s="18">
        <v>43201</v>
      </c>
      <c r="G71" s="18" t="s">
        <v>29</v>
      </c>
      <c r="H71" s="19">
        <v>5000000</v>
      </c>
      <c r="I71" s="19">
        <v>5000000</v>
      </c>
      <c r="J71" s="19">
        <v>5000000</v>
      </c>
    </row>
    <row r="72" spans="2:10" x14ac:dyDescent="0.2">
      <c r="B72" s="18" t="s">
        <v>263</v>
      </c>
      <c r="C72" s="18" t="s">
        <v>119</v>
      </c>
      <c r="D72" s="18" t="s">
        <v>324</v>
      </c>
      <c r="E72" s="18" t="s">
        <v>516</v>
      </c>
      <c r="F72" s="18">
        <v>43201</v>
      </c>
      <c r="G72" s="18" t="s">
        <v>29</v>
      </c>
      <c r="H72" s="19">
        <v>4400000</v>
      </c>
      <c r="I72" s="19">
        <v>4400000</v>
      </c>
      <c r="J72" s="19">
        <v>4400000</v>
      </c>
    </row>
    <row r="73" spans="2:10" x14ac:dyDescent="0.2">
      <c r="B73" s="18" t="s">
        <v>265</v>
      </c>
      <c r="C73" s="18" t="s">
        <v>39</v>
      </c>
      <c r="D73" s="18" t="s">
        <v>324</v>
      </c>
      <c r="E73" s="18" t="s">
        <v>516</v>
      </c>
      <c r="F73" s="18">
        <v>43201</v>
      </c>
      <c r="G73" s="18" t="s">
        <v>29</v>
      </c>
      <c r="H73" s="19">
        <v>2300000</v>
      </c>
      <c r="I73" s="19">
        <v>2298396</v>
      </c>
      <c r="J73" s="19">
        <v>2298396</v>
      </c>
    </row>
    <row r="74" spans="2:10" x14ac:dyDescent="0.2">
      <c r="B74" s="18" t="s">
        <v>265</v>
      </c>
      <c r="C74" s="18" t="s">
        <v>39</v>
      </c>
      <c r="D74" s="18" t="s">
        <v>320</v>
      </c>
      <c r="E74" s="18" t="s">
        <v>516</v>
      </c>
      <c r="F74" s="18">
        <v>43201</v>
      </c>
      <c r="G74" s="18" t="s">
        <v>29</v>
      </c>
      <c r="H74" s="19">
        <v>3900000</v>
      </c>
      <c r="I74" s="19">
        <v>3900000</v>
      </c>
      <c r="J74" s="19">
        <v>3900000</v>
      </c>
    </row>
    <row r="75" spans="2:10" ht="18" customHeight="1" x14ac:dyDescent="0.2">
      <c r="B75" s="18" t="s">
        <v>265</v>
      </c>
      <c r="C75" s="18" t="s">
        <v>39</v>
      </c>
      <c r="D75" s="18" t="s">
        <v>315</v>
      </c>
      <c r="E75" s="18" t="s">
        <v>516</v>
      </c>
      <c r="F75" s="18">
        <v>43201</v>
      </c>
      <c r="G75" s="18" t="s">
        <v>29</v>
      </c>
      <c r="H75" s="19">
        <v>2000000</v>
      </c>
      <c r="I75" s="19">
        <v>1808254</v>
      </c>
      <c r="J75" s="19">
        <v>1808254</v>
      </c>
    </row>
    <row r="76" spans="2:10" x14ac:dyDescent="0.2">
      <c r="B76" s="18" t="s">
        <v>265</v>
      </c>
      <c r="C76" s="18" t="s">
        <v>39</v>
      </c>
      <c r="D76" s="18" t="s">
        <v>311</v>
      </c>
      <c r="E76" s="18" t="s">
        <v>516</v>
      </c>
      <c r="F76" s="18">
        <v>43201</v>
      </c>
      <c r="G76" s="18" t="s">
        <v>29</v>
      </c>
      <c r="H76" s="19">
        <v>7000000</v>
      </c>
      <c r="I76" s="19">
        <v>6964316</v>
      </c>
      <c r="J76" s="19">
        <v>6964316</v>
      </c>
    </row>
    <row r="77" spans="2:10" x14ac:dyDescent="0.2">
      <c r="B77" s="18" t="s">
        <v>269</v>
      </c>
      <c r="C77" s="18" t="s">
        <v>59</v>
      </c>
      <c r="D77" s="18" t="s">
        <v>320</v>
      </c>
      <c r="E77" s="18" t="s">
        <v>516</v>
      </c>
      <c r="F77" s="18">
        <v>43056</v>
      </c>
      <c r="G77" s="18" t="s">
        <v>29</v>
      </c>
      <c r="H77" s="19">
        <v>3100000</v>
      </c>
      <c r="I77" s="19">
        <v>3099129</v>
      </c>
      <c r="J77" s="19">
        <v>3070833</v>
      </c>
    </row>
    <row r="78" spans="2:10" x14ac:dyDescent="0.2">
      <c r="B78" s="18" t="s">
        <v>271</v>
      </c>
      <c r="C78" s="18" t="s">
        <v>119</v>
      </c>
      <c r="D78" s="18" t="s">
        <v>330</v>
      </c>
      <c r="E78" s="18" t="s">
        <v>516</v>
      </c>
      <c r="F78" s="18">
        <v>43070</v>
      </c>
      <c r="G78" s="18" t="s">
        <v>29</v>
      </c>
      <c r="H78" s="19">
        <v>4000000</v>
      </c>
      <c r="I78" s="19">
        <v>4000000</v>
      </c>
      <c r="J78" s="19">
        <v>4000000</v>
      </c>
    </row>
    <row r="79" spans="2:10" x14ac:dyDescent="0.2">
      <c r="B79" s="18" t="s">
        <v>271</v>
      </c>
      <c r="C79" s="18" t="s">
        <v>119</v>
      </c>
      <c r="D79" s="18" t="s">
        <v>305</v>
      </c>
      <c r="E79" s="18" t="s">
        <v>516</v>
      </c>
      <c r="F79" s="18">
        <v>43070</v>
      </c>
      <c r="G79" s="18" t="s">
        <v>29</v>
      </c>
      <c r="H79" s="19">
        <v>3000000</v>
      </c>
      <c r="I79" s="19">
        <v>2999818</v>
      </c>
      <c r="J79" s="19">
        <v>2999818</v>
      </c>
    </row>
    <row r="80" spans="2:10" x14ac:dyDescent="0.2">
      <c r="B80" s="18" t="s">
        <v>275</v>
      </c>
      <c r="C80" s="18" t="s">
        <v>119</v>
      </c>
      <c r="D80" s="18" t="s">
        <v>330</v>
      </c>
      <c r="E80" s="18" t="s">
        <v>516</v>
      </c>
      <c r="F80" s="18">
        <v>43021</v>
      </c>
      <c r="G80" s="18" t="s">
        <v>29</v>
      </c>
      <c r="H80" s="19">
        <v>8000000</v>
      </c>
      <c r="I80" s="19">
        <v>7982126.5999999996</v>
      </c>
      <c r="J80" s="19">
        <v>7982127</v>
      </c>
    </row>
    <row r="81" spans="2:10" x14ac:dyDescent="0.2">
      <c r="B81" s="18" t="s">
        <v>275</v>
      </c>
      <c r="C81" s="18" t="s">
        <v>119</v>
      </c>
      <c r="D81" s="18" t="s">
        <v>320</v>
      </c>
      <c r="E81" s="18" t="s">
        <v>516</v>
      </c>
      <c r="F81" s="18">
        <v>43021</v>
      </c>
      <c r="G81" s="18" t="s">
        <v>29</v>
      </c>
      <c r="H81" s="19">
        <v>10000000</v>
      </c>
      <c r="I81" s="19">
        <v>9909958</v>
      </c>
      <c r="J81" s="19">
        <v>9909958</v>
      </c>
    </row>
    <row r="82" spans="2:10" x14ac:dyDescent="0.2">
      <c r="E82" s="13"/>
      <c r="F82" s="13"/>
    </row>
    <row r="83" spans="2:10" x14ac:dyDescent="0.2">
      <c r="E83" s="13"/>
      <c r="F83" s="13"/>
    </row>
    <row r="84" spans="2:10" ht="121.5" customHeight="1" x14ac:dyDescent="0.2">
      <c r="B84" s="22" t="s">
        <v>660</v>
      </c>
      <c r="C84" s="22"/>
      <c r="E84" s="13"/>
      <c r="F84" s="13"/>
    </row>
    <row r="85" spans="2:10" x14ac:dyDescent="0.2">
      <c r="E85" s="13"/>
      <c r="F85" s="13"/>
    </row>
    <row r="86" spans="2:10" x14ac:dyDescent="0.2">
      <c r="E86" s="13"/>
      <c r="F86" s="13"/>
    </row>
    <row r="87" spans="2:10" x14ac:dyDescent="0.2">
      <c r="E87" s="13"/>
      <c r="F87" s="13"/>
    </row>
    <row r="88" spans="2:10" x14ac:dyDescent="0.2">
      <c r="E88" s="13"/>
      <c r="F88" s="13"/>
    </row>
    <row r="89" spans="2:10" x14ac:dyDescent="0.2">
      <c r="E89" s="13"/>
      <c r="F89" s="13"/>
    </row>
    <row r="90" spans="2:10" x14ac:dyDescent="0.2">
      <c r="E90" s="13"/>
      <c r="F90" s="13"/>
    </row>
    <row r="91" spans="2:10" x14ac:dyDescent="0.2">
      <c r="E91" s="13"/>
      <c r="F91" s="13"/>
    </row>
    <row r="92" spans="2:10" x14ac:dyDescent="0.2">
      <c r="E92" s="13"/>
      <c r="F92" s="13"/>
    </row>
    <row r="93" spans="2:10" x14ac:dyDescent="0.2">
      <c r="E93" s="13"/>
      <c r="F93" s="13"/>
    </row>
    <row r="94" spans="2:10" x14ac:dyDescent="0.2">
      <c r="E94" s="13"/>
      <c r="F94" s="13"/>
    </row>
    <row r="95" spans="2:10" x14ac:dyDescent="0.2">
      <c r="E95" s="13"/>
      <c r="F95" s="13"/>
    </row>
    <row r="96" spans="2:10" x14ac:dyDescent="0.2">
      <c r="E96" s="13"/>
      <c r="F96" s="13"/>
    </row>
    <row r="97" spans="5:6" x14ac:dyDescent="0.2">
      <c r="E97" s="13"/>
      <c r="F97" s="13"/>
    </row>
    <row r="98" spans="5:6" x14ac:dyDescent="0.2">
      <c r="E98" s="13"/>
      <c r="F98" s="13"/>
    </row>
    <row r="99" spans="5:6" x14ac:dyDescent="0.2">
      <c r="E99" s="13"/>
      <c r="F99" s="13"/>
    </row>
    <row r="100" spans="5:6" x14ac:dyDescent="0.2">
      <c r="E100" s="13"/>
      <c r="F100" s="13"/>
    </row>
    <row r="101" spans="5:6" x14ac:dyDescent="0.2">
      <c r="E101" s="13"/>
      <c r="F101" s="13"/>
    </row>
    <row r="102" spans="5:6" x14ac:dyDescent="0.2">
      <c r="E102" s="13"/>
      <c r="F102" s="13"/>
    </row>
    <row r="103" spans="5:6" x14ac:dyDescent="0.2">
      <c r="E103" s="13"/>
      <c r="F103" s="13"/>
    </row>
    <row r="104" spans="5:6" x14ac:dyDescent="0.2">
      <c r="E104" s="13"/>
      <c r="F104" s="13"/>
    </row>
    <row r="105" spans="5:6" x14ac:dyDescent="0.2">
      <c r="E105" s="13"/>
      <c r="F105" s="13"/>
    </row>
    <row r="106" spans="5:6" x14ac:dyDescent="0.2">
      <c r="E106" s="13"/>
      <c r="F106" s="13"/>
    </row>
    <row r="107" spans="5:6" x14ac:dyDescent="0.2">
      <c r="E107" s="13"/>
      <c r="F107" s="13"/>
    </row>
    <row r="108" spans="5:6" x14ac:dyDescent="0.2">
      <c r="E108" s="13"/>
      <c r="F108" s="13"/>
    </row>
    <row r="109" spans="5:6" x14ac:dyDescent="0.2">
      <c r="E109" s="13"/>
      <c r="F109" s="13"/>
    </row>
    <row r="110" spans="5:6" x14ac:dyDescent="0.2">
      <c r="E110" s="13"/>
      <c r="F110" s="13"/>
    </row>
    <row r="111" spans="5:6" x14ac:dyDescent="0.2">
      <c r="E111" s="13"/>
      <c r="F111" s="13"/>
    </row>
    <row r="112" spans="5:6" x14ac:dyDescent="0.2">
      <c r="E112" s="13"/>
      <c r="F112" s="13"/>
    </row>
    <row r="113" spans="5:6" x14ac:dyDescent="0.2">
      <c r="E113" s="13"/>
      <c r="F113" s="13"/>
    </row>
    <row r="114" spans="5:6" x14ac:dyDescent="0.2">
      <c r="E114" s="13"/>
      <c r="F114" s="13"/>
    </row>
    <row r="115" spans="5:6" x14ac:dyDescent="0.2">
      <c r="E115" s="13"/>
      <c r="F115" s="13"/>
    </row>
    <row r="116" spans="5:6" x14ac:dyDescent="0.2">
      <c r="E116" s="13"/>
      <c r="F116" s="13"/>
    </row>
    <row r="117" spans="5:6" x14ac:dyDescent="0.2">
      <c r="E117" s="13"/>
      <c r="F117" s="13"/>
    </row>
    <row r="118" spans="5:6" x14ac:dyDescent="0.2">
      <c r="E118" s="13"/>
      <c r="F118" s="13"/>
    </row>
    <row r="119" spans="5:6" x14ac:dyDescent="0.2">
      <c r="E119" s="13"/>
      <c r="F119" s="13"/>
    </row>
    <row r="120" spans="5:6" x14ac:dyDescent="0.2">
      <c r="E120" s="13"/>
      <c r="F120" s="13"/>
    </row>
    <row r="121" spans="5:6" x14ac:dyDescent="0.2">
      <c r="E121" s="13"/>
      <c r="F121" s="13"/>
    </row>
    <row r="122" spans="5:6" x14ac:dyDescent="0.2">
      <c r="E122" s="13"/>
      <c r="F122" s="13"/>
    </row>
    <row r="123" spans="5:6" x14ac:dyDescent="0.2">
      <c r="E123" s="13"/>
      <c r="F123" s="13"/>
    </row>
    <row r="124" spans="5:6" x14ac:dyDescent="0.2">
      <c r="E124" s="13"/>
      <c r="F124" s="13"/>
    </row>
    <row r="125" spans="5:6" x14ac:dyDescent="0.2">
      <c r="E125" s="13"/>
      <c r="F125" s="13"/>
    </row>
    <row r="126" spans="5:6" x14ac:dyDescent="0.2">
      <c r="E126" s="13"/>
      <c r="F126" s="13"/>
    </row>
    <row r="127" spans="5:6" x14ac:dyDescent="0.2">
      <c r="E127" s="13"/>
      <c r="F127" s="13"/>
    </row>
    <row r="128" spans="5:6" x14ac:dyDescent="0.2">
      <c r="E128" s="13"/>
      <c r="F128" s="13"/>
    </row>
    <row r="129" spans="5:6" x14ac:dyDescent="0.2">
      <c r="E129" s="13"/>
      <c r="F129" s="13"/>
    </row>
    <row r="130" spans="5:6" x14ac:dyDescent="0.2">
      <c r="E130" s="13"/>
      <c r="F130" s="13"/>
    </row>
    <row r="131" spans="5:6" x14ac:dyDescent="0.2">
      <c r="E131" s="13"/>
      <c r="F131" s="13"/>
    </row>
    <row r="132" spans="5:6" x14ac:dyDescent="0.2">
      <c r="E132" s="13"/>
      <c r="F132" s="13"/>
    </row>
    <row r="133" spans="5:6" x14ac:dyDescent="0.2">
      <c r="E133" s="13"/>
      <c r="F133" s="13"/>
    </row>
    <row r="134" spans="5:6" x14ac:dyDescent="0.2">
      <c r="E134" s="13"/>
      <c r="F134" s="13"/>
    </row>
    <row r="135" spans="5:6" x14ac:dyDescent="0.2">
      <c r="E135" s="13"/>
      <c r="F135" s="13"/>
    </row>
    <row r="136" spans="5:6" x14ac:dyDescent="0.2">
      <c r="E136" s="13"/>
      <c r="F136" s="13"/>
    </row>
    <row r="137" spans="5:6" x14ac:dyDescent="0.2">
      <c r="E137" s="13"/>
      <c r="F137" s="13"/>
    </row>
    <row r="138" spans="5:6" x14ac:dyDescent="0.2">
      <c r="E138" s="13"/>
      <c r="F138" s="13"/>
    </row>
    <row r="139" spans="5:6" x14ac:dyDescent="0.2">
      <c r="E139" s="13"/>
      <c r="F139" s="13"/>
    </row>
    <row r="140" spans="5:6" x14ac:dyDescent="0.2">
      <c r="E140" s="13"/>
      <c r="F140" s="13"/>
    </row>
    <row r="141" spans="5:6" x14ac:dyDescent="0.2">
      <c r="E141" s="13"/>
      <c r="F141" s="13"/>
    </row>
    <row r="142" spans="5:6" x14ac:dyDescent="0.2">
      <c r="E142" s="13"/>
      <c r="F142" s="13"/>
    </row>
    <row r="143" spans="5:6" x14ac:dyDescent="0.2">
      <c r="E143" s="13"/>
      <c r="F143" s="13"/>
    </row>
    <row r="144" spans="5:6" x14ac:dyDescent="0.2">
      <c r="E144" s="13"/>
      <c r="F144" s="13"/>
    </row>
    <row r="145" spans="5:6" x14ac:dyDescent="0.2">
      <c r="E145" s="13"/>
      <c r="F145" s="13"/>
    </row>
    <row r="146" spans="5:6" x14ac:dyDescent="0.2">
      <c r="E146" s="13"/>
      <c r="F146" s="13"/>
    </row>
    <row r="147" spans="5:6" x14ac:dyDescent="0.2">
      <c r="E147" s="13"/>
      <c r="F147" s="13"/>
    </row>
    <row r="148" spans="5:6" x14ac:dyDescent="0.2">
      <c r="E148" s="13"/>
      <c r="F148" s="13"/>
    </row>
    <row r="149" spans="5:6" x14ac:dyDescent="0.2">
      <c r="E149" s="13"/>
      <c r="F149" s="13"/>
    </row>
    <row r="150" spans="5:6" x14ac:dyDescent="0.2">
      <c r="E150" s="13"/>
      <c r="F150" s="13"/>
    </row>
    <row r="151" spans="5:6" x14ac:dyDescent="0.2">
      <c r="E151" s="13"/>
      <c r="F151" s="13"/>
    </row>
    <row r="152" spans="5:6" x14ac:dyDescent="0.2">
      <c r="E152" s="13"/>
      <c r="F152" s="13"/>
    </row>
    <row r="153" spans="5:6" x14ac:dyDescent="0.2">
      <c r="E153" s="13"/>
      <c r="F153" s="13"/>
    </row>
    <row r="154" spans="5:6" x14ac:dyDescent="0.2">
      <c r="E154" s="13"/>
      <c r="F154" s="13"/>
    </row>
    <row r="155" spans="5:6" x14ac:dyDescent="0.2">
      <c r="E155" s="13"/>
      <c r="F155" s="13"/>
    </row>
    <row r="156" spans="5:6" x14ac:dyDescent="0.2">
      <c r="E156" s="13"/>
      <c r="F156" s="13"/>
    </row>
    <row r="157" spans="5:6" x14ac:dyDescent="0.2">
      <c r="E157" s="13"/>
      <c r="F157" s="13"/>
    </row>
    <row r="158" spans="5:6" x14ac:dyDescent="0.2">
      <c r="E158" s="13"/>
      <c r="F158" s="13"/>
    </row>
    <row r="159" spans="5:6" x14ac:dyDescent="0.2">
      <c r="E159" s="13"/>
      <c r="F159" s="13"/>
    </row>
  </sheetData>
  <autoFilter ref="B4:J81" xr:uid="{00000000-0009-0000-0000-000001000000}"/>
  <mergeCells count="1">
    <mergeCell ref="B84:C84"/>
  </mergeCells>
  <conditionalFormatting sqref="D5:D46">
    <cfRule type="cellIs" dxfId="949" priority="4" operator="equal">
      <formula>"(blank)"</formula>
    </cfRule>
  </conditionalFormatting>
  <conditionalFormatting sqref="F5:F81">
    <cfRule type="cellIs" dxfId="948" priority="3" operator="equal">
      <formula>"(blank)"</formula>
    </cfRule>
  </conditionalFormatting>
  <conditionalFormatting pivot="1" sqref="I5:I81">
    <cfRule type="cellIs" dxfId="947" priority="2" operator="equal">
      <formula>0</formula>
    </cfRule>
  </conditionalFormatting>
  <conditionalFormatting pivot="1" sqref="J5:J81">
    <cfRule type="cellIs" dxfId="946" priority="1" operator="equal">
      <formula>0</formula>
    </cfRule>
  </conditionalFormatting>
  <printOptions horizontalCentered="1" verticalCentered="1"/>
  <pageMargins left="0.23622047244094491" right="0.23622047244094491" top="0.94488188976377963" bottom="0.74803149606299213" header="0.31496062992125984" footer="0.31496062992125984"/>
  <pageSetup paperSize="9" scale="94" fitToHeight="0" orientation="landscape" r:id="rId2"/>
  <headerFooter>
    <oddHeader>&amp;L&amp;G&amp;C&amp;"Arial,Bold"&amp;20 2017-2019 Matching Funds Tracker&amp;"Arial,Regular"&amp;11
&amp;"Arial,Bold"&amp;12 2 September 2019</oddHeader>
    <oddFooter>Page &amp;P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11"/>
  <sheetViews>
    <sheetView workbookViewId="0">
      <selection activeCell="A17" sqref="A17"/>
    </sheetView>
  </sheetViews>
  <sheetFormatPr defaultRowHeight="15" x14ac:dyDescent="0.25"/>
  <cols>
    <col min="1" max="2" width="32.5703125" bestFit="1" customWidth="1"/>
    <col min="3" max="3" width="11.28515625" bestFit="1" customWidth="1"/>
    <col min="4" max="4" width="32.5703125" bestFit="1" customWidth="1"/>
    <col min="5" max="5" width="11.28515625" bestFit="1" customWidth="1"/>
  </cols>
  <sheetData>
    <row r="1" spans="1:3" x14ac:dyDescent="0.25">
      <c r="A1" s="2" t="s">
        <v>0</v>
      </c>
      <c r="B1" s="2" t="s">
        <v>1</v>
      </c>
      <c r="C1" s="1" t="s">
        <v>2</v>
      </c>
    </row>
    <row r="2" spans="1:3" x14ac:dyDescent="0.25">
      <c r="A2" s="2" t="s">
        <v>3</v>
      </c>
      <c r="B2" s="2" t="s">
        <v>3</v>
      </c>
      <c r="C2" s="1" t="s">
        <v>3</v>
      </c>
    </row>
    <row r="3" spans="1:3" x14ac:dyDescent="0.25">
      <c r="A3" s="2" t="s">
        <v>4</v>
      </c>
      <c r="B3" s="2" t="s">
        <v>4</v>
      </c>
      <c r="C3" s="1" t="s">
        <v>4</v>
      </c>
    </row>
    <row r="4" spans="1:3" x14ac:dyDescent="0.25">
      <c r="A4" s="2" t="s">
        <v>5</v>
      </c>
      <c r="B4" s="2" t="s">
        <v>5</v>
      </c>
      <c r="C4" s="1" t="s">
        <v>5</v>
      </c>
    </row>
    <row r="5" spans="1:3" x14ac:dyDescent="0.25">
      <c r="A5" s="2" t="s">
        <v>6</v>
      </c>
      <c r="B5" s="2" t="s">
        <v>6</v>
      </c>
      <c r="C5" s="1" t="s">
        <v>6</v>
      </c>
    </row>
    <row r="6" spans="1:3" x14ac:dyDescent="0.25">
      <c r="A6" s="2" t="s">
        <v>7</v>
      </c>
      <c r="B6" s="2" t="s">
        <v>7</v>
      </c>
      <c r="C6" s="1" t="s">
        <v>7</v>
      </c>
    </row>
    <row r="7" spans="1:3" x14ac:dyDescent="0.25">
      <c r="A7" s="2" t="s">
        <v>8</v>
      </c>
      <c r="B7" s="2" t="s">
        <v>8</v>
      </c>
      <c r="C7" s="1" t="s">
        <v>9</v>
      </c>
    </row>
    <row r="8" spans="1:3" x14ac:dyDescent="0.25">
      <c r="A8" s="2" t="s">
        <v>10</v>
      </c>
      <c r="B8" s="2" t="s">
        <v>10</v>
      </c>
      <c r="C8" s="1" t="s">
        <v>9</v>
      </c>
    </row>
    <row r="9" spans="1:3" x14ac:dyDescent="0.25">
      <c r="A9" s="2" t="s">
        <v>11</v>
      </c>
      <c r="B9" s="2" t="s">
        <v>11</v>
      </c>
      <c r="C9" s="1" t="s">
        <v>9</v>
      </c>
    </row>
    <row r="10" spans="1:3" x14ac:dyDescent="0.25">
      <c r="A10" s="2" t="s">
        <v>12</v>
      </c>
      <c r="B10" s="2" t="s">
        <v>12</v>
      </c>
      <c r="C10" s="1" t="s">
        <v>9</v>
      </c>
    </row>
    <row r="11" spans="1:3" x14ac:dyDescent="0.25">
      <c r="A11" s="2" t="s">
        <v>728</v>
      </c>
      <c r="B11" s="2" t="s">
        <v>728</v>
      </c>
      <c r="C11" s="2" t="s">
        <v>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129"/>
  <sheetViews>
    <sheetView topLeftCell="A87" workbookViewId="0">
      <selection activeCell="A11" sqref="A11"/>
    </sheetView>
  </sheetViews>
  <sheetFormatPr defaultRowHeight="15" x14ac:dyDescent="0.25"/>
  <cols>
    <col min="1" max="1" width="71.28515625" bestFit="1" customWidth="1"/>
    <col min="2" max="2" width="18.5703125" bestFit="1" customWidth="1"/>
    <col min="3" max="3" width="61.7109375" bestFit="1" customWidth="1"/>
    <col min="4" max="4" width="10.5703125" bestFit="1" customWidth="1"/>
    <col min="5" max="5" width="19.42578125" bestFit="1" customWidth="1"/>
    <col min="6" max="6" width="23.42578125" bestFit="1" customWidth="1"/>
    <col min="7" max="7" width="13.85546875" bestFit="1" customWidth="1"/>
    <col min="8" max="8" width="6.5703125" bestFit="1" customWidth="1"/>
    <col min="9" max="9" width="14" bestFit="1" customWidth="1"/>
    <col min="10" max="10" width="24.42578125" bestFit="1" customWidth="1"/>
    <col min="11" max="11" width="19.7109375" bestFit="1" customWidth="1"/>
    <col min="12" max="12" width="32" bestFit="1" customWidth="1"/>
    <col min="13" max="13" width="21.5703125" bestFit="1" customWidth="1"/>
    <col min="14" max="14" width="18.5703125" bestFit="1" customWidth="1"/>
    <col min="15" max="15" width="32.42578125" bestFit="1" customWidth="1"/>
    <col min="16" max="16" width="10.5703125" bestFit="1" customWidth="1"/>
    <col min="17" max="17" width="19.42578125" bestFit="1" customWidth="1"/>
    <col min="18" max="18" width="23.42578125" bestFit="1" customWidth="1"/>
    <col min="19" max="19" width="13.85546875" bestFit="1" customWidth="1"/>
    <col min="20" max="20" width="6.5703125" bestFit="1" customWidth="1"/>
    <col min="21" max="21" width="14" bestFit="1" customWidth="1"/>
    <col min="22" max="22" width="24.42578125" bestFit="1" customWidth="1"/>
    <col min="23" max="23" width="19.7109375" bestFit="1" customWidth="1"/>
    <col min="24" max="24" width="32" bestFit="1" customWidth="1"/>
    <col min="25" max="25" width="21.5703125" bestFit="1" customWidth="1"/>
  </cols>
  <sheetData>
    <row r="1" spans="1:13" x14ac:dyDescent="0.25">
      <c r="A1" s="2" t="s">
        <v>13</v>
      </c>
      <c r="B1" s="2" t="s">
        <v>14</v>
      </c>
      <c r="C1" s="2" t="s">
        <v>15</v>
      </c>
      <c r="D1" s="2" t="s">
        <v>16</v>
      </c>
      <c r="E1" s="2" t="s">
        <v>17</v>
      </c>
      <c r="F1" s="2" t="s">
        <v>18</v>
      </c>
      <c r="G1" s="2" t="s">
        <v>19</v>
      </c>
      <c r="H1" s="2" t="s">
        <v>20</v>
      </c>
      <c r="I1" s="2" t="s">
        <v>21</v>
      </c>
      <c r="J1" s="2" t="s">
        <v>22</v>
      </c>
      <c r="K1" s="2" t="s">
        <v>23</v>
      </c>
      <c r="L1" s="2" t="s">
        <v>24</v>
      </c>
      <c r="M1" s="1" t="s">
        <v>25</v>
      </c>
    </row>
    <row r="2" spans="1:13" x14ac:dyDescent="0.25">
      <c r="A2" s="2" t="s">
        <v>26</v>
      </c>
      <c r="B2" s="2" t="s">
        <v>27</v>
      </c>
      <c r="C2" s="2" t="s">
        <v>28</v>
      </c>
      <c r="D2" s="2" t="s">
        <v>29</v>
      </c>
      <c r="E2" s="2" t="s">
        <v>30</v>
      </c>
      <c r="F2" s="2" t="s">
        <v>31</v>
      </c>
      <c r="G2" s="2" t="s">
        <v>32</v>
      </c>
      <c r="H2" s="2" t="s">
        <v>33</v>
      </c>
      <c r="I2" s="2" t="s">
        <v>34</v>
      </c>
      <c r="J2" s="2" t="s">
        <v>34</v>
      </c>
      <c r="K2" s="2" t="s">
        <v>35</v>
      </c>
      <c r="L2" s="2">
        <v>0</v>
      </c>
      <c r="M2" s="1" t="s">
        <v>36</v>
      </c>
    </row>
    <row r="3" spans="1:13" x14ac:dyDescent="0.25">
      <c r="A3" s="2" t="s">
        <v>37</v>
      </c>
      <c r="B3" s="2" t="s">
        <v>27</v>
      </c>
      <c r="C3" s="2" t="s">
        <v>38</v>
      </c>
      <c r="D3" s="2" t="s">
        <v>29</v>
      </c>
      <c r="E3" s="2" t="s">
        <v>39</v>
      </c>
      <c r="F3" s="2" t="s">
        <v>40</v>
      </c>
      <c r="G3" s="2" t="s">
        <v>41</v>
      </c>
      <c r="H3" s="2" t="s">
        <v>34</v>
      </c>
      <c r="I3" s="2" t="s">
        <v>34</v>
      </c>
      <c r="J3" s="2" t="s">
        <v>34</v>
      </c>
      <c r="K3" s="2" t="s">
        <v>42</v>
      </c>
      <c r="L3" s="2" t="s">
        <v>43</v>
      </c>
      <c r="M3" s="1" t="s">
        <v>36</v>
      </c>
    </row>
    <row r="4" spans="1:13" x14ac:dyDescent="0.25">
      <c r="A4" s="2" t="s">
        <v>44</v>
      </c>
      <c r="B4" s="2" t="s">
        <v>27</v>
      </c>
      <c r="C4" s="2" t="s">
        <v>45</v>
      </c>
      <c r="D4" s="2" t="s">
        <v>29</v>
      </c>
      <c r="E4" s="2" t="s">
        <v>46</v>
      </c>
      <c r="F4" s="2" t="s">
        <v>40</v>
      </c>
      <c r="G4" s="2" t="s">
        <v>41</v>
      </c>
      <c r="H4" s="2" t="s">
        <v>34</v>
      </c>
      <c r="I4" s="2" t="s">
        <v>34</v>
      </c>
      <c r="J4" s="2" t="s">
        <v>34</v>
      </c>
      <c r="K4" s="2" t="s">
        <v>47</v>
      </c>
      <c r="L4" s="2" t="s">
        <v>43</v>
      </c>
      <c r="M4" s="1" t="s">
        <v>36</v>
      </c>
    </row>
    <row r="5" spans="1:13" x14ac:dyDescent="0.25">
      <c r="A5" s="2" t="s">
        <v>48</v>
      </c>
      <c r="B5" s="2" t="s">
        <v>27</v>
      </c>
      <c r="C5" s="2" t="s">
        <v>49</v>
      </c>
      <c r="D5" s="2" t="s">
        <v>29</v>
      </c>
      <c r="E5" s="2" t="s">
        <v>50</v>
      </c>
      <c r="F5" s="2" t="s">
        <v>31</v>
      </c>
      <c r="G5" s="2" t="s">
        <v>41</v>
      </c>
      <c r="H5" s="2" t="s">
        <v>34</v>
      </c>
      <c r="I5" s="2" t="s">
        <v>34</v>
      </c>
      <c r="J5" s="2" t="s">
        <v>33</v>
      </c>
      <c r="K5" s="2" t="s">
        <v>47</v>
      </c>
      <c r="L5" s="2">
        <v>100</v>
      </c>
      <c r="M5" s="1" t="s">
        <v>36</v>
      </c>
    </row>
    <row r="6" spans="1:13" x14ac:dyDescent="0.25">
      <c r="A6" s="2" t="s">
        <v>51</v>
      </c>
      <c r="B6" s="2" t="s">
        <v>27</v>
      </c>
      <c r="C6" s="2" t="s">
        <v>52</v>
      </c>
      <c r="D6" s="2" t="s">
        <v>29</v>
      </c>
      <c r="E6" s="2" t="s">
        <v>39</v>
      </c>
      <c r="F6" s="2" t="s">
        <v>40</v>
      </c>
      <c r="G6" s="2" t="s">
        <v>53</v>
      </c>
      <c r="H6" s="2" t="s">
        <v>34</v>
      </c>
      <c r="I6" s="2" t="s">
        <v>34</v>
      </c>
      <c r="J6" s="2" t="s">
        <v>34</v>
      </c>
      <c r="K6" s="2" t="s">
        <v>54</v>
      </c>
      <c r="L6" s="2">
        <v>50</v>
      </c>
      <c r="M6" s="1" t="s">
        <v>36</v>
      </c>
    </row>
    <row r="7" spans="1:13" x14ac:dyDescent="0.25">
      <c r="A7" s="2" t="s">
        <v>55</v>
      </c>
      <c r="B7" s="2" t="s">
        <v>27</v>
      </c>
      <c r="C7" s="2" t="s">
        <v>56</v>
      </c>
      <c r="D7" s="2" t="s">
        <v>29</v>
      </c>
      <c r="E7" s="2" t="s">
        <v>39</v>
      </c>
      <c r="F7" s="2" t="s">
        <v>40</v>
      </c>
      <c r="G7" s="2" t="s">
        <v>41</v>
      </c>
      <c r="H7" s="2" t="s">
        <v>34</v>
      </c>
      <c r="I7" s="2" t="s">
        <v>34</v>
      </c>
      <c r="J7" s="2" t="s">
        <v>33</v>
      </c>
      <c r="K7" s="2" t="s">
        <v>54</v>
      </c>
      <c r="L7" s="2">
        <v>100</v>
      </c>
      <c r="M7" s="1" t="s">
        <v>36</v>
      </c>
    </row>
    <row r="8" spans="1:13" x14ac:dyDescent="0.25">
      <c r="A8" s="2" t="s">
        <v>57</v>
      </c>
      <c r="B8" s="2" t="s">
        <v>27</v>
      </c>
      <c r="C8" s="2" t="s">
        <v>58</v>
      </c>
      <c r="D8" s="2" t="s">
        <v>29</v>
      </c>
      <c r="E8" s="2" t="s">
        <v>59</v>
      </c>
      <c r="F8" s="2" t="s">
        <v>60</v>
      </c>
      <c r="G8" s="2" t="s">
        <v>61</v>
      </c>
      <c r="H8" s="2" t="s">
        <v>34</v>
      </c>
      <c r="I8" s="2" t="s">
        <v>34</v>
      </c>
      <c r="J8" s="2" t="s">
        <v>34</v>
      </c>
      <c r="K8" s="2" t="s">
        <v>47</v>
      </c>
      <c r="L8" s="2">
        <v>50</v>
      </c>
      <c r="M8" s="1" t="s">
        <v>36</v>
      </c>
    </row>
    <row r="9" spans="1:13" x14ac:dyDescent="0.25">
      <c r="A9" s="2" t="s">
        <v>62</v>
      </c>
      <c r="B9" s="2" t="s">
        <v>27</v>
      </c>
      <c r="C9" s="2" t="s">
        <v>63</v>
      </c>
      <c r="D9" s="2" t="s">
        <v>29</v>
      </c>
      <c r="E9" s="2" t="s">
        <v>39</v>
      </c>
      <c r="F9" s="2" t="s">
        <v>40</v>
      </c>
      <c r="G9" s="2" t="s">
        <v>41</v>
      </c>
      <c r="H9" s="2" t="s">
        <v>34</v>
      </c>
      <c r="I9" s="2" t="s">
        <v>34</v>
      </c>
      <c r="J9" s="2" t="s">
        <v>34</v>
      </c>
      <c r="K9" s="2" t="s">
        <v>42</v>
      </c>
      <c r="L9" s="2">
        <v>100</v>
      </c>
      <c r="M9" s="1" t="s">
        <v>36</v>
      </c>
    </row>
    <row r="10" spans="1:13" x14ac:dyDescent="0.25">
      <c r="A10" s="2" t="s">
        <v>64</v>
      </c>
      <c r="B10" s="2" t="s">
        <v>27</v>
      </c>
      <c r="C10" s="2" t="s">
        <v>65</v>
      </c>
      <c r="D10" s="2" t="s">
        <v>29</v>
      </c>
      <c r="E10" s="2" t="s">
        <v>66</v>
      </c>
      <c r="F10" s="2" t="s">
        <v>40</v>
      </c>
      <c r="G10" s="2" t="s">
        <v>41</v>
      </c>
      <c r="H10" s="2" t="s">
        <v>34</v>
      </c>
      <c r="I10" s="2" t="s">
        <v>34</v>
      </c>
      <c r="J10" s="2" t="s">
        <v>34</v>
      </c>
      <c r="K10" s="2" t="s">
        <v>54</v>
      </c>
      <c r="L10" s="2">
        <v>100</v>
      </c>
      <c r="M10" s="1" t="s">
        <v>36</v>
      </c>
    </row>
    <row r="11" spans="1:13" x14ac:dyDescent="0.25">
      <c r="A11" s="2" t="s">
        <v>67</v>
      </c>
      <c r="B11" s="2" t="s">
        <v>27</v>
      </c>
      <c r="C11" s="2" t="s">
        <v>68</v>
      </c>
      <c r="D11" s="2" t="s">
        <v>69</v>
      </c>
      <c r="E11" s="2" t="s">
        <v>70</v>
      </c>
      <c r="F11" s="2" t="s">
        <v>31</v>
      </c>
      <c r="G11" s="2" t="s">
        <v>32</v>
      </c>
      <c r="H11" s="2" t="s">
        <v>34</v>
      </c>
      <c r="I11" s="2" t="s">
        <v>34</v>
      </c>
      <c r="J11" s="2" t="s">
        <v>34</v>
      </c>
      <c r="K11" s="2" t="s">
        <v>54</v>
      </c>
      <c r="L11" s="2">
        <v>0</v>
      </c>
      <c r="M11" s="1" t="s">
        <v>36</v>
      </c>
    </row>
    <row r="12" spans="1:13" x14ac:dyDescent="0.25">
      <c r="A12" s="2" t="s">
        <v>71</v>
      </c>
      <c r="B12" s="2" t="s">
        <v>27</v>
      </c>
      <c r="C12" s="2" t="s">
        <v>72</v>
      </c>
      <c r="D12" s="2" t="s">
        <v>29</v>
      </c>
      <c r="E12" s="2" t="s">
        <v>30</v>
      </c>
      <c r="F12" s="2" t="s">
        <v>40</v>
      </c>
      <c r="G12" s="2" t="s">
        <v>61</v>
      </c>
      <c r="H12" s="2" t="s">
        <v>34</v>
      </c>
      <c r="I12" s="2" t="s">
        <v>34</v>
      </c>
      <c r="J12" s="2" t="s">
        <v>34</v>
      </c>
      <c r="K12" s="2" t="s">
        <v>42</v>
      </c>
      <c r="L12" s="2">
        <v>50</v>
      </c>
      <c r="M12" s="1" t="s">
        <v>36</v>
      </c>
    </row>
    <row r="13" spans="1:13" x14ac:dyDescent="0.25">
      <c r="A13" s="2" t="s">
        <v>73</v>
      </c>
      <c r="B13" s="2" t="s">
        <v>27</v>
      </c>
      <c r="C13" s="2" t="s">
        <v>74</v>
      </c>
      <c r="D13" s="2" t="s">
        <v>29</v>
      </c>
      <c r="E13" s="2" t="s">
        <v>66</v>
      </c>
      <c r="F13" s="2" t="s">
        <v>40</v>
      </c>
      <c r="G13" s="2" t="s">
        <v>53</v>
      </c>
      <c r="H13" s="2" t="s">
        <v>34</v>
      </c>
      <c r="I13" s="2" t="s">
        <v>34</v>
      </c>
      <c r="J13" s="2" t="s">
        <v>34</v>
      </c>
      <c r="K13" s="2" t="s">
        <v>54</v>
      </c>
      <c r="L13" s="2">
        <v>50</v>
      </c>
      <c r="M13" s="1" t="s">
        <v>36</v>
      </c>
    </row>
    <row r="14" spans="1:13" x14ac:dyDescent="0.25">
      <c r="A14" s="2" t="s">
        <v>75</v>
      </c>
      <c r="B14" s="2" t="s">
        <v>27</v>
      </c>
      <c r="C14" s="2" t="s">
        <v>76</v>
      </c>
      <c r="D14" s="2" t="s">
        <v>29</v>
      </c>
      <c r="E14" s="2" t="s">
        <v>50</v>
      </c>
      <c r="F14" s="2" t="s">
        <v>40</v>
      </c>
      <c r="G14" s="2" t="s">
        <v>41</v>
      </c>
      <c r="H14" s="2" t="s">
        <v>34</v>
      </c>
      <c r="I14" s="2" t="s">
        <v>34</v>
      </c>
      <c r="J14" s="2" t="s">
        <v>34</v>
      </c>
      <c r="K14" s="2" t="s">
        <v>42</v>
      </c>
      <c r="L14" s="2">
        <v>100</v>
      </c>
      <c r="M14" s="1" t="s">
        <v>36</v>
      </c>
    </row>
    <row r="15" spans="1:13" x14ac:dyDescent="0.25">
      <c r="A15" s="2" t="s">
        <v>77</v>
      </c>
      <c r="B15" s="2" t="s">
        <v>27</v>
      </c>
      <c r="C15" s="2" t="s">
        <v>78</v>
      </c>
      <c r="D15" s="2" t="s">
        <v>69</v>
      </c>
      <c r="E15" s="2" t="s">
        <v>98</v>
      </c>
      <c r="F15" s="2" t="s">
        <v>60</v>
      </c>
      <c r="G15" s="2" t="s">
        <v>32</v>
      </c>
      <c r="H15" s="2" t="s">
        <v>34</v>
      </c>
      <c r="I15" s="2" t="s">
        <v>34</v>
      </c>
      <c r="J15" s="2" t="s">
        <v>34</v>
      </c>
      <c r="K15" s="2" t="s">
        <v>54</v>
      </c>
      <c r="L15" s="2">
        <v>0</v>
      </c>
      <c r="M15" s="1" t="s">
        <v>36</v>
      </c>
    </row>
    <row r="16" spans="1:13" x14ac:dyDescent="0.25">
      <c r="A16" s="2" t="s">
        <v>80</v>
      </c>
      <c r="B16" s="2" t="s">
        <v>27</v>
      </c>
      <c r="C16" s="2" t="s">
        <v>81</v>
      </c>
      <c r="D16" s="2" t="s">
        <v>29</v>
      </c>
      <c r="E16" s="2" t="s">
        <v>70</v>
      </c>
      <c r="F16" s="2" t="s">
        <v>31</v>
      </c>
      <c r="G16" s="2" t="s">
        <v>32</v>
      </c>
      <c r="H16" s="2" t="s">
        <v>33</v>
      </c>
      <c r="I16" s="2" t="s">
        <v>33</v>
      </c>
      <c r="J16" s="2" t="s">
        <v>33</v>
      </c>
      <c r="K16" s="2" t="s">
        <v>35</v>
      </c>
      <c r="L16" s="2">
        <v>0</v>
      </c>
      <c r="M16" s="1" t="s">
        <v>36</v>
      </c>
    </row>
    <row r="17" spans="1:13" x14ac:dyDescent="0.25">
      <c r="A17" s="2" t="s">
        <v>82</v>
      </c>
      <c r="B17" s="2" t="s">
        <v>27</v>
      </c>
      <c r="C17" s="2" t="s">
        <v>83</v>
      </c>
      <c r="D17" s="2" t="s">
        <v>29</v>
      </c>
      <c r="E17" s="2" t="s">
        <v>59</v>
      </c>
      <c r="F17" s="2" t="s">
        <v>60</v>
      </c>
      <c r="G17" s="2" t="s">
        <v>32</v>
      </c>
      <c r="H17" s="2" t="s">
        <v>34</v>
      </c>
      <c r="I17" s="2" t="s">
        <v>34</v>
      </c>
      <c r="J17" s="2" t="s">
        <v>34</v>
      </c>
      <c r="K17" s="2" t="s">
        <v>54</v>
      </c>
      <c r="L17" s="2">
        <v>0</v>
      </c>
      <c r="M17" s="1" t="s">
        <v>36</v>
      </c>
    </row>
    <row r="18" spans="1:13" x14ac:dyDescent="0.25">
      <c r="A18" s="2" t="s">
        <v>84</v>
      </c>
      <c r="B18" s="2" t="s">
        <v>27</v>
      </c>
      <c r="C18" s="2" t="s">
        <v>85</v>
      </c>
      <c r="D18" s="2" t="s">
        <v>69</v>
      </c>
      <c r="E18" s="2" t="s">
        <v>70</v>
      </c>
      <c r="F18" s="2" t="s">
        <v>31</v>
      </c>
      <c r="G18" s="2" t="s">
        <v>61</v>
      </c>
      <c r="H18" s="2" t="s">
        <v>34</v>
      </c>
      <c r="I18" s="2" t="s">
        <v>34</v>
      </c>
      <c r="J18" s="2" t="s">
        <v>33</v>
      </c>
      <c r="K18" s="2" t="s">
        <v>47</v>
      </c>
      <c r="L18" s="2">
        <v>50</v>
      </c>
      <c r="M18" s="1" t="s">
        <v>36</v>
      </c>
    </row>
    <row r="19" spans="1:13" x14ac:dyDescent="0.25">
      <c r="A19" s="2" t="s">
        <v>737</v>
      </c>
      <c r="B19" s="2" t="s">
        <v>27</v>
      </c>
      <c r="C19" s="2" t="s">
        <v>738</v>
      </c>
      <c r="D19" s="2" t="s">
        <v>69</v>
      </c>
      <c r="E19" s="2" t="s">
        <v>70</v>
      </c>
      <c r="F19" s="2" t="s">
        <v>40</v>
      </c>
      <c r="G19" s="2" t="s">
        <v>53</v>
      </c>
      <c r="H19" s="2" t="s">
        <v>34</v>
      </c>
      <c r="I19" s="2" t="s">
        <v>34</v>
      </c>
      <c r="J19" s="2" t="s">
        <v>34</v>
      </c>
      <c r="K19" s="2" t="s">
        <v>42</v>
      </c>
      <c r="L19" s="2">
        <v>50</v>
      </c>
      <c r="M19" s="1" t="s">
        <v>36</v>
      </c>
    </row>
    <row r="20" spans="1:13" x14ac:dyDescent="0.25">
      <c r="A20" s="2" t="s">
        <v>86</v>
      </c>
      <c r="B20" s="2" t="s">
        <v>27</v>
      </c>
      <c r="C20" s="2" t="s">
        <v>87</v>
      </c>
      <c r="D20" s="2" t="s">
        <v>69</v>
      </c>
      <c r="E20" s="2" t="s">
        <v>70</v>
      </c>
      <c r="F20" s="2" t="s">
        <v>31</v>
      </c>
      <c r="G20" s="2" t="s">
        <v>32</v>
      </c>
      <c r="H20" s="2" t="s">
        <v>33</v>
      </c>
      <c r="I20" s="2" t="s">
        <v>33</v>
      </c>
      <c r="J20" s="2" t="s">
        <v>34</v>
      </c>
      <c r="K20" s="2" t="s">
        <v>35</v>
      </c>
      <c r="L20" s="2">
        <v>0</v>
      </c>
      <c r="M20" s="1" t="s">
        <v>36</v>
      </c>
    </row>
    <row r="21" spans="1:13" x14ac:dyDescent="0.25">
      <c r="A21" s="2" t="s">
        <v>88</v>
      </c>
      <c r="B21" s="2" t="s">
        <v>27</v>
      </c>
      <c r="C21" s="2" t="s">
        <v>89</v>
      </c>
      <c r="D21" s="2" t="s">
        <v>69</v>
      </c>
      <c r="E21" s="2" t="s">
        <v>70</v>
      </c>
      <c r="F21" s="2" t="s">
        <v>31</v>
      </c>
      <c r="G21" s="2" t="s">
        <v>32</v>
      </c>
      <c r="H21" s="2" t="s">
        <v>33</v>
      </c>
      <c r="I21" s="2" t="s">
        <v>33</v>
      </c>
      <c r="J21" s="2" t="s">
        <v>33</v>
      </c>
      <c r="K21" s="2" t="s">
        <v>35</v>
      </c>
      <c r="L21" s="2">
        <v>0</v>
      </c>
      <c r="M21" s="1" t="s">
        <v>36</v>
      </c>
    </row>
    <row r="22" spans="1:13" x14ac:dyDescent="0.25">
      <c r="A22" s="2" t="s">
        <v>90</v>
      </c>
      <c r="B22" s="2" t="s">
        <v>27</v>
      </c>
      <c r="C22" s="2" t="s">
        <v>91</v>
      </c>
      <c r="D22" s="2" t="s">
        <v>29</v>
      </c>
      <c r="E22" s="2" t="s">
        <v>66</v>
      </c>
      <c r="F22" s="2" t="s">
        <v>40</v>
      </c>
      <c r="G22" s="2" t="s">
        <v>41</v>
      </c>
      <c r="H22" s="2" t="s">
        <v>34</v>
      </c>
      <c r="I22" s="2" t="s">
        <v>34</v>
      </c>
      <c r="J22" s="2" t="s">
        <v>34</v>
      </c>
      <c r="K22" s="2" t="s">
        <v>47</v>
      </c>
      <c r="L22" s="2">
        <v>100</v>
      </c>
      <c r="M22" s="1" t="s">
        <v>36</v>
      </c>
    </row>
    <row r="23" spans="1:13" x14ac:dyDescent="0.25">
      <c r="A23" s="2" t="s">
        <v>92</v>
      </c>
      <c r="B23" s="2" t="s">
        <v>27</v>
      </c>
      <c r="C23" s="2" t="s">
        <v>93</v>
      </c>
      <c r="D23" s="2" t="s">
        <v>69</v>
      </c>
      <c r="E23" s="2" t="s">
        <v>50</v>
      </c>
      <c r="F23" s="2" t="s">
        <v>40</v>
      </c>
      <c r="G23" s="2" t="s">
        <v>32</v>
      </c>
      <c r="H23" s="2" t="s">
        <v>34</v>
      </c>
      <c r="I23" s="2" t="s">
        <v>34</v>
      </c>
      <c r="J23" s="2" t="s">
        <v>34</v>
      </c>
      <c r="K23" s="2" t="s">
        <v>54</v>
      </c>
      <c r="L23" s="2">
        <v>0</v>
      </c>
      <c r="M23" s="1" t="s">
        <v>36</v>
      </c>
    </row>
    <row r="24" spans="1:13" x14ac:dyDescent="0.25">
      <c r="A24" s="2" t="s">
        <v>94</v>
      </c>
      <c r="B24" s="2" t="s">
        <v>27</v>
      </c>
      <c r="C24" s="2" t="s">
        <v>95</v>
      </c>
      <c r="D24" s="2" t="s">
        <v>69</v>
      </c>
      <c r="E24" s="2" t="s">
        <v>70</v>
      </c>
      <c r="F24" s="2" t="s">
        <v>31</v>
      </c>
      <c r="G24" s="2" t="s">
        <v>53</v>
      </c>
      <c r="H24" s="2" t="s">
        <v>33</v>
      </c>
      <c r="I24" s="2" t="s">
        <v>34</v>
      </c>
      <c r="J24" s="2" t="s">
        <v>33</v>
      </c>
      <c r="K24" s="2" t="s">
        <v>47</v>
      </c>
      <c r="L24" s="2">
        <v>50</v>
      </c>
      <c r="M24" s="1" t="s">
        <v>36</v>
      </c>
    </row>
    <row r="25" spans="1:13" x14ac:dyDescent="0.25">
      <c r="A25" s="2" t="s">
        <v>96</v>
      </c>
      <c r="B25" s="2" t="s">
        <v>27</v>
      </c>
      <c r="C25" s="2" t="s">
        <v>97</v>
      </c>
      <c r="D25" s="2" t="s">
        <v>29</v>
      </c>
      <c r="E25" s="2" t="s">
        <v>98</v>
      </c>
      <c r="F25" s="2" t="s">
        <v>60</v>
      </c>
      <c r="G25" s="2" t="s">
        <v>32</v>
      </c>
      <c r="H25" s="2" t="s">
        <v>33</v>
      </c>
      <c r="I25" s="2" t="s">
        <v>33</v>
      </c>
      <c r="J25" s="2" t="s">
        <v>33</v>
      </c>
      <c r="K25" s="2" t="s">
        <v>35</v>
      </c>
      <c r="L25" s="2">
        <v>0</v>
      </c>
      <c r="M25" s="1" t="s">
        <v>36</v>
      </c>
    </row>
    <row r="26" spans="1:13" x14ac:dyDescent="0.25">
      <c r="A26" s="2" t="s">
        <v>99</v>
      </c>
      <c r="B26" s="2" t="s">
        <v>27</v>
      </c>
      <c r="C26" s="2" t="s">
        <v>100</v>
      </c>
      <c r="D26" s="2" t="s">
        <v>29</v>
      </c>
      <c r="E26" s="2" t="s">
        <v>66</v>
      </c>
      <c r="F26" s="2" t="s">
        <v>40</v>
      </c>
      <c r="G26" s="2" t="s">
        <v>41</v>
      </c>
      <c r="H26" s="2" t="s">
        <v>34</v>
      </c>
      <c r="I26" s="2" t="s">
        <v>34</v>
      </c>
      <c r="J26" s="2" t="s">
        <v>34</v>
      </c>
      <c r="K26" s="2" t="s">
        <v>42</v>
      </c>
      <c r="L26" s="2">
        <v>100</v>
      </c>
      <c r="M26" s="1" t="s">
        <v>36</v>
      </c>
    </row>
    <row r="27" spans="1:13" x14ac:dyDescent="0.25">
      <c r="A27" s="2" t="s">
        <v>101</v>
      </c>
      <c r="B27" s="2" t="s">
        <v>27</v>
      </c>
      <c r="C27" s="2" t="s">
        <v>102</v>
      </c>
      <c r="D27" s="2" t="s">
        <v>69</v>
      </c>
      <c r="E27" s="2" t="s">
        <v>98</v>
      </c>
      <c r="F27" s="2" t="s">
        <v>60</v>
      </c>
      <c r="G27" s="2" t="s">
        <v>61</v>
      </c>
      <c r="H27" s="2" t="s">
        <v>34</v>
      </c>
      <c r="I27" s="2" t="s">
        <v>34</v>
      </c>
      <c r="J27" s="2" t="s">
        <v>33</v>
      </c>
      <c r="K27" s="2" t="s">
        <v>54</v>
      </c>
      <c r="L27" s="2">
        <v>50</v>
      </c>
      <c r="M27" s="1" t="s">
        <v>36</v>
      </c>
    </row>
    <row r="28" spans="1:13" x14ac:dyDescent="0.25">
      <c r="A28" s="2" t="s">
        <v>103</v>
      </c>
      <c r="B28" s="2" t="s">
        <v>27</v>
      </c>
      <c r="C28" s="2" t="s">
        <v>104</v>
      </c>
      <c r="D28" s="2" t="s">
        <v>29</v>
      </c>
      <c r="E28" s="2" t="s">
        <v>66</v>
      </c>
      <c r="F28" s="2" t="s">
        <v>40</v>
      </c>
      <c r="G28" s="2" t="s">
        <v>41</v>
      </c>
      <c r="H28" s="2" t="s">
        <v>34</v>
      </c>
      <c r="I28" s="2" t="s">
        <v>34</v>
      </c>
      <c r="J28" s="2" t="s">
        <v>34</v>
      </c>
      <c r="K28" s="2" t="s">
        <v>42</v>
      </c>
      <c r="L28" s="2" t="s">
        <v>43</v>
      </c>
      <c r="M28" s="1" t="s">
        <v>36</v>
      </c>
    </row>
    <row r="29" spans="1:13" x14ac:dyDescent="0.25">
      <c r="A29" s="2" t="s">
        <v>105</v>
      </c>
      <c r="B29" s="2" t="s">
        <v>27</v>
      </c>
      <c r="C29" s="2" t="s">
        <v>106</v>
      </c>
      <c r="D29" s="2" t="s">
        <v>29</v>
      </c>
      <c r="E29" s="2" t="s">
        <v>46</v>
      </c>
      <c r="F29" s="2" t="s">
        <v>40</v>
      </c>
      <c r="G29" s="2" t="s">
        <v>61</v>
      </c>
      <c r="H29" s="2" t="s">
        <v>34</v>
      </c>
      <c r="I29" s="2" t="s">
        <v>33</v>
      </c>
      <c r="J29" s="2" t="s">
        <v>34</v>
      </c>
      <c r="K29" s="2" t="s">
        <v>47</v>
      </c>
      <c r="L29" s="2">
        <v>50</v>
      </c>
      <c r="M29" s="1" t="s">
        <v>36</v>
      </c>
    </row>
    <row r="30" spans="1:13" x14ac:dyDescent="0.25">
      <c r="A30" s="2" t="s">
        <v>107</v>
      </c>
      <c r="B30" s="2" t="s">
        <v>27</v>
      </c>
      <c r="C30" s="2" t="s">
        <v>108</v>
      </c>
      <c r="D30" s="2" t="s">
        <v>29</v>
      </c>
      <c r="E30" s="2" t="s">
        <v>66</v>
      </c>
      <c r="F30" s="2" t="s">
        <v>40</v>
      </c>
      <c r="G30" s="2" t="s">
        <v>41</v>
      </c>
      <c r="H30" s="2" t="s">
        <v>34</v>
      </c>
      <c r="I30" s="2" t="s">
        <v>34</v>
      </c>
      <c r="J30" s="2" t="s">
        <v>34</v>
      </c>
      <c r="K30" s="2" t="s">
        <v>54</v>
      </c>
      <c r="L30" s="2">
        <v>100</v>
      </c>
      <c r="M30" s="1" t="s">
        <v>36</v>
      </c>
    </row>
    <row r="31" spans="1:13" x14ac:dyDescent="0.25">
      <c r="A31" s="2" t="s">
        <v>109</v>
      </c>
      <c r="B31" s="2" t="s">
        <v>27</v>
      </c>
      <c r="C31" s="2" t="s">
        <v>110</v>
      </c>
      <c r="D31" s="2" t="s">
        <v>29</v>
      </c>
      <c r="E31" s="2" t="s">
        <v>66</v>
      </c>
      <c r="F31" s="2" t="s">
        <v>40</v>
      </c>
      <c r="G31" s="2" t="s">
        <v>41</v>
      </c>
      <c r="H31" s="2" t="s">
        <v>34</v>
      </c>
      <c r="I31" s="2" t="s">
        <v>34</v>
      </c>
      <c r="J31" s="2" t="s">
        <v>34</v>
      </c>
      <c r="K31" s="2" t="s">
        <v>54</v>
      </c>
      <c r="L31" s="2">
        <v>100</v>
      </c>
      <c r="M31" s="1" t="s">
        <v>36</v>
      </c>
    </row>
    <row r="32" spans="1:13" x14ac:dyDescent="0.25">
      <c r="A32" s="2" t="s">
        <v>111</v>
      </c>
      <c r="B32" s="2" t="s">
        <v>27</v>
      </c>
      <c r="C32" s="2" t="s">
        <v>112</v>
      </c>
      <c r="D32" s="2" t="s">
        <v>29</v>
      </c>
      <c r="E32" s="2" t="s">
        <v>46</v>
      </c>
      <c r="F32" s="2" t="s">
        <v>40</v>
      </c>
      <c r="G32" s="2" t="s">
        <v>53</v>
      </c>
      <c r="H32" s="2" t="s">
        <v>34</v>
      </c>
      <c r="I32" s="2" t="s">
        <v>33</v>
      </c>
      <c r="J32" s="2" t="s">
        <v>34</v>
      </c>
      <c r="K32" s="2" t="s">
        <v>35</v>
      </c>
      <c r="L32" s="2">
        <v>50</v>
      </c>
      <c r="M32" s="1" t="s">
        <v>36</v>
      </c>
    </row>
    <row r="33" spans="1:13" x14ac:dyDescent="0.25">
      <c r="A33" s="2" t="s">
        <v>113</v>
      </c>
      <c r="B33" s="2" t="s">
        <v>27</v>
      </c>
      <c r="C33" s="2" t="s">
        <v>114</v>
      </c>
      <c r="D33" s="2" t="s">
        <v>29</v>
      </c>
      <c r="E33" s="2" t="s">
        <v>66</v>
      </c>
      <c r="F33" s="2" t="s">
        <v>40</v>
      </c>
      <c r="G33" s="2" t="s">
        <v>53</v>
      </c>
      <c r="H33" s="2" t="s">
        <v>34</v>
      </c>
      <c r="I33" s="2" t="s">
        <v>34</v>
      </c>
      <c r="J33" s="2" t="s">
        <v>34</v>
      </c>
      <c r="K33" s="2" t="s">
        <v>54</v>
      </c>
      <c r="L33" s="2">
        <v>50</v>
      </c>
      <c r="M33" s="1" t="s">
        <v>36</v>
      </c>
    </row>
    <row r="34" spans="1:13" x14ac:dyDescent="0.25">
      <c r="A34" s="2" t="s">
        <v>115</v>
      </c>
      <c r="B34" s="2" t="s">
        <v>27</v>
      </c>
      <c r="C34" s="2" t="s">
        <v>116</v>
      </c>
      <c r="D34" s="2" t="s">
        <v>29</v>
      </c>
      <c r="E34" s="2" t="s">
        <v>46</v>
      </c>
      <c r="F34" s="2" t="s">
        <v>31</v>
      </c>
      <c r="G34" s="2" t="s">
        <v>32</v>
      </c>
      <c r="H34" s="2" t="s">
        <v>33</v>
      </c>
      <c r="I34" s="2" t="s">
        <v>34</v>
      </c>
      <c r="J34" s="2" t="s">
        <v>34</v>
      </c>
      <c r="K34" s="2" t="s">
        <v>35</v>
      </c>
      <c r="L34" s="2">
        <v>0</v>
      </c>
      <c r="M34" s="1" t="s">
        <v>36</v>
      </c>
    </row>
    <row r="35" spans="1:13" x14ac:dyDescent="0.25">
      <c r="A35" s="2" t="s">
        <v>117</v>
      </c>
      <c r="B35" s="2" t="s">
        <v>27</v>
      </c>
      <c r="C35" s="2" t="s">
        <v>118</v>
      </c>
      <c r="D35" s="2" t="s">
        <v>29</v>
      </c>
      <c r="E35" s="2" t="s">
        <v>119</v>
      </c>
      <c r="F35" s="2" t="s">
        <v>60</v>
      </c>
      <c r="G35" s="2" t="s">
        <v>32</v>
      </c>
      <c r="H35" s="2" t="s">
        <v>34</v>
      </c>
      <c r="I35" s="2" t="s">
        <v>34</v>
      </c>
      <c r="J35" s="2" t="s">
        <v>34</v>
      </c>
      <c r="K35" s="2" t="s">
        <v>47</v>
      </c>
      <c r="L35" s="2">
        <v>0</v>
      </c>
      <c r="M35" s="1" t="s">
        <v>36</v>
      </c>
    </row>
    <row r="36" spans="1:13" x14ac:dyDescent="0.25">
      <c r="A36" s="2" t="s">
        <v>120</v>
      </c>
      <c r="B36" s="2" t="s">
        <v>27</v>
      </c>
      <c r="C36" s="2" t="s">
        <v>121</v>
      </c>
      <c r="D36" s="2" t="s">
        <v>69</v>
      </c>
      <c r="E36" s="2" t="s">
        <v>70</v>
      </c>
      <c r="F36" s="2" t="s">
        <v>40</v>
      </c>
      <c r="G36" s="2" t="s">
        <v>41</v>
      </c>
      <c r="H36" s="2" t="s">
        <v>34</v>
      </c>
      <c r="I36" s="2" t="s">
        <v>34</v>
      </c>
      <c r="J36" s="2" t="s">
        <v>33</v>
      </c>
      <c r="K36" s="2" t="s">
        <v>54</v>
      </c>
      <c r="L36" s="2">
        <v>100</v>
      </c>
      <c r="M36" s="1" t="s">
        <v>36</v>
      </c>
    </row>
    <row r="37" spans="1:13" x14ac:dyDescent="0.25">
      <c r="A37" s="2" t="s">
        <v>122</v>
      </c>
      <c r="B37" s="2" t="s">
        <v>27</v>
      </c>
      <c r="C37" s="2" t="s">
        <v>123</v>
      </c>
      <c r="D37" s="2" t="s">
        <v>29</v>
      </c>
      <c r="E37" s="2" t="s">
        <v>79</v>
      </c>
      <c r="F37" s="2" t="s">
        <v>40</v>
      </c>
      <c r="G37" s="2" t="s">
        <v>32</v>
      </c>
      <c r="H37" s="2" t="s">
        <v>34</v>
      </c>
      <c r="I37" s="2" t="s">
        <v>34</v>
      </c>
      <c r="J37" s="2" t="s">
        <v>33</v>
      </c>
      <c r="K37" s="2" t="s">
        <v>54</v>
      </c>
      <c r="L37" s="2">
        <v>0</v>
      </c>
      <c r="M37" s="1" t="s">
        <v>36</v>
      </c>
    </row>
    <row r="38" spans="1:13" x14ac:dyDescent="0.25">
      <c r="A38" s="2" t="s">
        <v>124</v>
      </c>
      <c r="B38" s="2" t="s">
        <v>27</v>
      </c>
      <c r="C38" s="2" t="s">
        <v>125</v>
      </c>
      <c r="D38" s="2" t="s">
        <v>29</v>
      </c>
      <c r="E38" s="2" t="s">
        <v>39</v>
      </c>
      <c r="F38" s="2" t="s">
        <v>40</v>
      </c>
      <c r="G38" s="2" t="s">
        <v>41</v>
      </c>
      <c r="H38" s="2" t="s">
        <v>34</v>
      </c>
      <c r="I38" s="2" t="s">
        <v>34</v>
      </c>
      <c r="J38" s="2" t="s">
        <v>34</v>
      </c>
      <c r="K38" s="2" t="s">
        <v>42</v>
      </c>
      <c r="L38" s="2">
        <v>100</v>
      </c>
      <c r="M38" s="1" t="s">
        <v>36</v>
      </c>
    </row>
    <row r="39" spans="1:13" x14ac:dyDescent="0.25">
      <c r="A39" s="2" t="s">
        <v>126</v>
      </c>
      <c r="B39" s="2" t="s">
        <v>27</v>
      </c>
      <c r="C39" s="2" t="s">
        <v>127</v>
      </c>
      <c r="D39" s="2" t="s">
        <v>29</v>
      </c>
      <c r="E39" s="2" t="s">
        <v>98</v>
      </c>
      <c r="F39" s="2" t="s">
        <v>60</v>
      </c>
      <c r="G39" s="2" t="s">
        <v>61</v>
      </c>
      <c r="H39" s="2" t="s">
        <v>34</v>
      </c>
      <c r="I39" s="2" t="s">
        <v>34</v>
      </c>
      <c r="J39" s="2" t="s">
        <v>33</v>
      </c>
      <c r="K39" s="2" t="s">
        <v>42</v>
      </c>
      <c r="L39" s="2">
        <v>50</v>
      </c>
      <c r="M39" s="1" t="s">
        <v>36</v>
      </c>
    </row>
    <row r="40" spans="1:13" x14ac:dyDescent="0.25">
      <c r="A40" s="2" t="s">
        <v>128</v>
      </c>
      <c r="B40" s="2" t="s">
        <v>27</v>
      </c>
      <c r="C40" s="2" t="s">
        <v>129</v>
      </c>
      <c r="D40" s="2" t="s">
        <v>29</v>
      </c>
      <c r="E40" s="2" t="s">
        <v>66</v>
      </c>
      <c r="F40" s="2" t="s">
        <v>31</v>
      </c>
      <c r="G40" s="2" t="s">
        <v>53</v>
      </c>
      <c r="H40" s="2" t="s">
        <v>34</v>
      </c>
      <c r="I40" s="2" t="s">
        <v>34</v>
      </c>
      <c r="J40" s="2" t="s">
        <v>34</v>
      </c>
      <c r="K40" s="2" t="s">
        <v>47</v>
      </c>
      <c r="L40" s="2">
        <v>50</v>
      </c>
      <c r="M40" s="1" t="s">
        <v>36</v>
      </c>
    </row>
    <row r="41" spans="1:13" x14ac:dyDescent="0.25">
      <c r="A41" s="2" t="s">
        <v>130</v>
      </c>
      <c r="B41" s="2" t="s">
        <v>27</v>
      </c>
      <c r="C41" s="2" t="s">
        <v>131</v>
      </c>
      <c r="D41" s="2" t="s">
        <v>29</v>
      </c>
      <c r="E41" s="2" t="s">
        <v>79</v>
      </c>
      <c r="F41" s="2" t="s">
        <v>31</v>
      </c>
      <c r="G41" s="2" t="s">
        <v>32</v>
      </c>
      <c r="H41" s="2" t="s">
        <v>33</v>
      </c>
      <c r="I41" s="2" t="s">
        <v>33</v>
      </c>
      <c r="J41" s="2" t="s">
        <v>33</v>
      </c>
      <c r="K41" s="2" t="s">
        <v>47</v>
      </c>
      <c r="L41" s="2">
        <v>0</v>
      </c>
      <c r="M41" s="1" t="s">
        <v>36</v>
      </c>
    </row>
    <row r="42" spans="1:13" x14ac:dyDescent="0.25">
      <c r="A42" s="2" t="s">
        <v>132</v>
      </c>
      <c r="B42" s="2" t="s">
        <v>27</v>
      </c>
      <c r="C42" s="2" t="s">
        <v>133</v>
      </c>
      <c r="D42" s="2" t="s">
        <v>69</v>
      </c>
      <c r="E42" s="2" t="s">
        <v>79</v>
      </c>
      <c r="F42" s="2" t="s">
        <v>31</v>
      </c>
      <c r="G42" s="2" t="s">
        <v>32</v>
      </c>
      <c r="H42" s="2" t="s">
        <v>33</v>
      </c>
      <c r="I42" s="2" t="s">
        <v>33</v>
      </c>
      <c r="J42" s="2" t="s">
        <v>33</v>
      </c>
      <c r="K42" s="2" t="s">
        <v>35</v>
      </c>
      <c r="L42" s="2">
        <v>0</v>
      </c>
      <c r="M42" s="1" t="s">
        <v>36</v>
      </c>
    </row>
    <row r="43" spans="1:13" x14ac:dyDescent="0.25">
      <c r="A43" s="2" t="s">
        <v>134</v>
      </c>
      <c r="B43" s="2" t="s">
        <v>27</v>
      </c>
      <c r="C43" s="2" t="s">
        <v>135</v>
      </c>
      <c r="D43" s="2" t="s">
        <v>29</v>
      </c>
      <c r="E43" s="2" t="s">
        <v>66</v>
      </c>
      <c r="F43" s="2" t="s">
        <v>40</v>
      </c>
      <c r="G43" s="2" t="s">
        <v>53</v>
      </c>
      <c r="H43" s="2" t="s">
        <v>34</v>
      </c>
      <c r="I43" s="2" t="s">
        <v>34</v>
      </c>
      <c r="J43" s="2" t="s">
        <v>34</v>
      </c>
      <c r="K43" s="2" t="s">
        <v>54</v>
      </c>
      <c r="L43" s="2">
        <v>50</v>
      </c>
      <c r="M43" s="1" t="s">
        <v>36</v>
      </c>
    </row>
    <row r="44" spans="1:13" x14ac:dyDescent="0.25">
      <c r="A44" s="2" t="s">
        <v>136</v>
      </c>
      <c r="B44" s="2" t="s">
        <v>27</v>
      </c>
      <c r="C44" s="2" t="s">
        <v>137</v>
      </c>
      <c r="D44" s="2" t="s">
        <v>29</v>
      </c>
      <c r="E44" s="2" t="s">
        <v>66</v>
      </c>
      <c r="F44" s="2" t="s">
        <v>31</v>
      </c>
      <c r="G44" s="2" t="s">
        <v>32</v>
      </c>
      <c r="H44" s="2" t="s">
        <v>33</v>
      </c>
      <c r="I44" s="2" t="s">
        <v>33</v>
      </c>
      <c r="J44" s="2" t="s">
        <v>33</v>
      </c>
      <c r="K44" s="2" t="s">
        <v>35</v>
      </c>
      <c r="L44" s="2">
        <v>0</v>
      </c>
      <c r="M44" s="1" t="s">
        <v>36</v>
      </c>
    </row>
    <row r="45" spans="1:13" x14ac:dyDescent="0.25">
      <c r="A45" s="2" t="s">
        <v>138</v>
      </c>
      <c r="B45" s="2" t="s">
        <v>27</v>
      </c>
      <c r="C45" s="2" t="s">
        <v>139</v>
      </c>
      <c r="D45" s="2" t="s">
        <v>29</v>
      </c>
      <c r="E45" s="2" t="s">
        <v>66</v>
      </c>
      <c r="F45" s="2" t="s">
        <v>40</v>
      </c>
      <c r="G45" s="2" t="s">
        <v>61</v>
      </c>
      <c r="H45" s="2" t="s">
        <v>34</v>
      </c>
      <c r="I45" s="2" t="s">
        <v>34</v>
      </c>
      <c r="J45" s="2" t="s">
        <v>34</v>
      </c>
      <c r="K45" s="2" t="s">
        <v>47</v>
      </c>
      <c r="L45" s="2">
        <v>50</v>
      </c>
      <c r="M45" s="1" t="s">
        <v>36</v>
      </c>
    </row>
    <row r="46" spans="1:13" x14ac:dyDescent="0.25">
      <c r="A46" s="2" t="s">
        <v>140</v>
      </c>
      <c r="B46" s="2" t="s">
        <v>27</v>
      </c>
      <c r="C46" s="2" t="s">
        <v>141</v>
      </c>
      <c r="D46" s="2" t="s">
        <v>29</v>
      </c>
      <c r="E46" s="2" t="s">
        <v>59</v>
      </c>
      <c r="F46" s="2" t="s">
        <v>60</v>
      </c>
      <c r="G46" s="2" t="s">
        <v>61</v>
      </c>
      <c r="H46" s="2" t="s">
        <v>34</v>
      </c>
      <c r="I46" s="2" t="s">
        <v>34</v>
      </c>
      <c r="J46" s="2" t="s">
        <v>34</v>
      </c>
      <c r="K46" s="2" t="s">
        <v>54</v>
      </c>
      <c r="L46" s="2">
        <v>50</v>
      </c>
      <c r="M46" s="1" t="s">
        <v>36</v>
      </c>
    </row>
    <row r="47" spans="1:13" x14ac:dyDescent="0.25">
      <c r="A47" s="2" t="s">
        <v>142</v>
      </c>
      <c r="B47" s="2" t="s">
        <v>27</v>
      </c>
      <c r="C47" s="2" t="s">
        <v>143</v>
      </c>
      <c r="D47" s="2" t="s">
        <v>29</v>
      </c>
      <c r="E47" s="2" t="s">
        <v>59</v>
      </c>
      <c r="F47" s="2" t="s">
        <v>60</v>
      </c>
      <c r="G47" s="2" t="s">
        <v>53</v>
      </c>
      <c r="H47" s="2" t="s">
        <v>34</v>
      </c>
      <c r="I47" s="2" t="s">
        <v>34</v>
      </c>
      <c r="J47" s="2" t="s">
        <v>34</v>
      </c>
      <c r="K47" s="2" t="s">
        <v>54</v>
      </c>
      <c r="L47" s="2">
        <v>50</v>
      </c>
      <c r="M47" s="1" t="s">
        <v>36</v>
      </c>
    </row>
    <row r="48" spans="1:13" x14ac:dyDescent="0.25">
      <c r="A48" s="2" t="s">
        <v>144</v>
      </c>
      <c r="B48" s="2" t="s">
        <v>27</v>
      </c>
      <c r="C48" s="2" t="s">
        <v>145</v>
      </c>
      <c r="D48" s="2" t="s">
        <v>29</v>
      </c>
      <c r="E48" s="2" t="s">
        <v>30</v>
      </c>
      <c r="F48" s="2" t="s">
        <v>40</v>
      </c>
      <c r="G48" s="2" t="s">
        <v>41</v>
      </c>
      <c r="H48" s="2" t="s">
        <v>34</v>
      </c>
      <c r="I48" s="2" t="s">
        <v>33</v>
      </c>
      <c r="J48" s="2" t="s">
        <v>34</v>
      </c>
      <c r="K48" s="2" t="s">
        <v>54</v>
      </c>
      <c r="L48" s="2">
        <v>100</v>
      </c>
      <c r="M48" s="1" t="s">
        <v>36</v>
      </c>
    </row>
    <row r="49" spans="1:13" x14ac:dyDescent="0.25">
      <c r="A49" s="2" t="s">
        <v>146</v>
      </c>
      <c r="B49" s="2" t="s">
        <v>27</v>
      </c>
      <c r="C49" s="2" t="s">
        <v>147</v>
      </c>
      <c r="D49" s="2" t="s">
        <v>29</v>
      </c>
      <c r="E49" s="2" t="s">
        <v>66</v>
      </c>
      <c r="F49" s="2" t="s">
        <v>40</v>
      </c>
      <c r="G49" s="2" t="s">
        <v>41</v>
      </c>
      <c r="H49" s="2" t="s">
        <v>34</v>
      </c>
      <c r="I49" s="2" t="s">
        <v>34</v>
      </c>
      <c r="J49" s="2" t="s">
        <v>34</v>
      </c>
      <c r="K49" s="2" t="s">
        <v>42</v>
      </c>
      <c r="L49" s="2">
        <v>100</v>
      </c>
      <c r="M49" s="1" t="s">
        <v>36</v>
      </c>
    </row>
    <row r="50" spans="1:13" x14ac:dyDescent="0.25">
      <c r="A50" s="2" t="s">
        <v>148</v>
      </c>
      <c r="B50" s="2" t="s">
        <v>27</v>
      </c>
      <c r="C50" s="2" t="s">
        <v>149</v>
      </c>
      <c r="D50" s="2" t="s">
        <v>29</v>
      </c>
      <c r="E50" s="2" t="s">
        <v>39</v>
      </c>
      <c r="F50" s="2" t="s">
        <v>40</v>
      </c>
      <c r="G50" s="2" t="s">
        <v>41</v>
      </c>
      <c r="H50" s="2" t="s">
        <v>34</v>
      </c>
      <c r="I50" s="2" t="s">
        <v>34</v>
      </c>
      <c r="J50" s="2" t="s">
        <v>34</v>
      </c>
      <c r="K50" s="2" t="s">
        <v>42</v>
      </c>
      <c r="L50" s="2">
        <v>100</v>
      </c>
      <c r="M50" s="1" t="s">
        <v>36</v>
      </c>
    </row>
    <row r="51" spans="1:13" x14ac:dyDescent="0.25">
      <c r="A51" s="2" t="s">
        <v>150</v>
      </c>
      <c r="B51" s="2" t="s">
        <v>27</v>
      </c>
      <c r="C51" s="2" t="s">
        <v>151</v>
      </c>
      <c r="D51" s="2" t="s">
        <v>29</v>
      </c>
      <c r="E51" s="2" t="s">
        <v>119</v>
      </c>
      <c r="F51" s="2" t="s">
        <v>60</v>
      </c>
      <c r="G51" s="2" t="s">
        <v>61</v>
      </c>
      <c r="H51" s="2" t="s">
        <v>34</v>
      </c>
      <c r="I51" s="2" t="s">
        <v>34</v>
      </c>
      <c r="J51" s="2" t="s">
        <v>34</v>
      </c>
      <c r="K51" s="2" t="s">
        <v>35</v>
      </c>
      <c r="L51" s="2">
        <v>50</v>
      </c>
      <c r="M51" s="1" t="s">
        <v>36</v>
      </c>
    </row>
    <row r="52" spans="1:13" x14ac:dyDescent="0.25">
      <c r="A52" s="2" t="s">
        <v>152</v>
      </c>
      <c r="B52" s="2" t="s">
        <v>27</v>
      </c>
      <c r="C52" s="2" t="s">
        <v>153</v>
      </c>
      <c r="D52" s="2" t="s">
        <v>29</v>
      </c>
      <c r="E52" s="2" t="s">
        <v>30</v>
      </c>
      <c r="F52" s="2" t="s">
        <v>31</v>
      </c>
      <c r="G52" s="2" t="s">
        <v>32</v>
      </c>
      <c r="H52" s="2" t="s">
        <v>33</v>
      </c>
      <c r="I52" s="2" t="s">
        <v>33</v>
      </c>
      <c r="J52" s="2" t="s">
        <v>33</v>
      </c>
      <c r="K52" s="2" t="s">
        <v>47</v>
      </c>
      <c r="L52" s="2">
        <v>0</v>
      </c>
      <c r="M52" s="1" t="s">
        <v>36</v>
      </c>
    </row>
    <row r="53" spans="1:13" x14ac:dyDescent="0.25">
      <c r="A53" s="2" t="s">
        <v>154</v>
      </c>
      <c r="B53" s="2" t="s">
        <v>27</v>
      </c>
      <c r="C53" s="2" t="s">
        <v>155</v>
      </c>
      <c r="D53" s="2" t="s">
        <v>69</v>
      </c>
      <c r="E53" s="2" t="s">
        <v>39</v>
      </c>
      <c r="F53" s="2" t="s">
        <v>40</v>
      </c>
      <c r="G53" s="2" t="s">
        <v>53</v>
      </c>
      <c r="H53" s="2" t="s">
        <v>34</v>
      </c>
      <c r="I53" s="2" t="s">
        <v>34</v>
      </c>
      <c r="J53" s="2" t="s">
        <v>34</v>
      </c>
      <c r="K53" s="2" t="s">
        <v>54</v>
      </c>
      <c r="L53" s="2">
        <v>50</v>
      </c>
      <c r="M53" s="1" t="s">
        <v>36</v>
      </c>
    </row>
    <row r="54" spans="1:13" x14ac:dyDescent="0.25">
      <c r="A54" s="2" t="s">
        <v>156</v>
      </c>
      <c r="B54" s="2" t="s">
        <v>27</v>
      </c>
      <c r="C54" s="2" t="s">
        <v>157</v>
      </c>
      <c r="D54" s="2" t="s">
        <v>29</v>
      </c>
      <c r="E54" s="2" t="s">
        <v>39</v>
      </c>
      <c r="F54" s="2" t="s">
        <v>40</v>
      </c>
      <c r="G54" s="2" t="s">
        <v>61</v>
      </c>
      <c r="H54" s="2" t="s">
        <v>34</v>
      </c>
      <c r="I54" s="2" t="s">
        <v>34</v>
      </c>
      <c r="J54" s="2" t="s">
        <v>34</v>
      </c>
      <c r="K54" s="2" t="s">
        <v>54</v>
      </c>
      <c r="L54" s="2">
        <v>50</v>
      </c>
      <c r="M54" s="1" t="s">
        <v>36</v>
      </c>
    </row>
    <row r="55" spans="1:13" x14ac:dyDescent="0.25">
      <c r="A55" s="2" t="s">
        <v>158</v>
      </c>
      <c r="B55" s="2" t="s">
        <v>27</v>
      </c>
      <c r="C55" s="2" t="s">
        <v>159</v>
      </c>
      <c r="D55" s="2" t="s">
        <v>29</v>
      </c>
      <c r="E55" s="2" t="s">
        <v>30</v>
      </c>
      <c r="F55" s="2" t="s">
        <v>40</v>
      </c>
      <c r="G55" s="2" t="s">
        <v>61</v>
      </c>
      <c r="H55" s="2" t="s">
        <v>34</v>
      </c>
      <c r="I55" s="2" t="s">
        <v>34</v>
      </c>
      <c r="J55" s="2" t="s">
        <v>33</v>
      </c>
      <c r="K55" s="2" t="s">
        <v>54</v>
      </c>
      <c r="L55" s="2">
        <v>50</v>
      </c>
      <c r="M55" s="1" t="s">
        <v>36</v>
      </c>
    </row>
    <row r="56" spans="1:13" x14ac:dyDescent="0.25">
      <c r="A56" s="2" t="s">
        <v>160</v>
      </c>
      <c r="B56" s="2" t="s">
        <v>27</v>
      </c>
      <c r="C56" s="2" t="s">
        <v>161</v>
      </c>
      <c r="D56" s="2" t="s">
        <v>29</v>
      </c>
      <c r="E56" s="2" t="s">
        <v>50</v>
      </c>
      <c r="F56" s="2" t="s">
        <v>31</v>
      </c>
      <c r="G56" s="2" t="s">
        <v>61</v>
      </c>
      <c r="H56" s="2" t="s">
        <v>34</v>
      </c>
      <c r="I56" s="2" t="s">
        <v>34</v>
      </c>
      <c r="J56" s="2" t="s">
        <v>34</v>
      </c>
      <c r="K56" s="2" t="s">
        <v>54</v>
      </c>
      <c r="L56" s="2">
        <v>50</v>
      </c>
      <c r="M56" s="1" t="s">
        <v>36</v>
      </c>
    </row>
    <row r="57" spans="1:13" x14ac:dyDescent="0.25">
      <c r="A57" s="2" t="s">
        <v>162</v>
      </c>
      <c r="B57" s="2" t="s">
        <v>27</v>
      </c>
      <c r="C57" s="2" t="s">
        <v>163</v>
      </c>
      <c r="D57" s="2" t="s">
        <v>29</v>
      </c>
      <c r="E57" s="2" t="s">
        <v>79</v>
      </c>
      <c r="F57" s="2" t="s">
        <v>31</v>
      </c>
      <c r="G57" s="2" t="s">
        <v>32</v>
      </c>
      <c r="H57" s="2" t="s">
        <v>33</v>
      </c>
      <c r="I57" s="2" t="s">
        <v>34</v>
      </c>
      <c r="J57" s="2" t="s">
        <v>34</v>
      </c>
      <c r="K57" s="2" t="s">
        <v>54</v>
      </c>
      <c r="L57" s="2">
        <v>0</v>
      </c>
      <c r="M57" s="1" t="s">
        <v>36</v>
      </c>
    </row>
    <row r="58" spans="1:13" x14ac:dyDescent="0.25">
      <c r="A58" s="2" t="s">
        <v>164</v>
      </c>
      <c r="B58" s="2" t="s">
        <v>27</v>
      </c>
      <c r="C58" s="2" t="s">
        <v>165</v>
      </c>
      <c r="D58" s="2" t="s">
        <v>29</v>
      </c>
      <c r="E58" s="2" t="s">
        <v>50</v>
      </c>
      <c r="F58" s="2" t="s">
        <v>31</v>
      </c>
      <c r="G58" s="2" t="s">
        <v>32</v>
      </c>
      <c r="H58" s="2" t="s">
        <v>34</v>
      </c>
      <c r="I58" s="2" t="s">
        <v>34</v>
      </c>
      <c r="J58" s="2" t="s">
        <v>34</v>
      </c>
      <c r="K58" s="2" t="s">
        <v>54</v>
      </c>
      <c r="L58" s="2">
        <v>0</v>
      </c>
      <c r="M58" s="1" t="s">
        <v>36</v>
      </c>
    </row>
    <row r="59" spans="1:13" x14ac:dyDescent="0.25">
      <c r="A59" s="2" t="s">
        <v>166</v>
      </c>
      <c r="B59" s="2" t="s">
        <v>27</v>
      </c>
      <c r="C59" s="2" t="s">
        <v>167</v>
      </c>
      <c r="D59" s="2" t="s">
        <v>29</v>
      </c>
      <c r="E59" s="2" t="s">
        <v>50</v>
      </c>
      <c r="F59" s="2" t="s">
        <v>60</v>
      </c>
      <c r="G59" s="2" t="s">
        <v>32</v>
      </c>
      <c r="H59" s="2" t="s">
        <v>34</v>
      </c>
      <c r="I59" s="2" t="s">
        <v>34</v>
      </c>
      <c r="J59" s="2" t="s">
        <v>33</v>
      </c>
      <c r="K59" s="2" t="s">
        <v>54</v>
      </c>
      <c r="L59" s="2">
        <v>0</v>
      </c>
      <c r="M59" s="1" t="s">
        <v>36</v>
      </c>
    </row>
    <row r="60" spans="1:13" x14ac:dyDescent="0.25">
      <c r="A60" s="2" t="s">
        <v>168</v>
      </c>
      <c r="B60" s="2" t="s">
        <v>27</v>
      </c>
      <c r="C60" s="2" t="s">
        <v>169</v>
      </c>
      <c r="D60" s="2" t="s">
        <v>29</v>
      </c>
      <c r="E60" s="2" t="s">
        <v>30</v>
      </c>
      <c r="F60" s="2" t="s">
        <v>40</v>
      </c>
      <c r="G60" s="2" t="s">
        <v>41</v>
      </c>
      <c r="H60" s="2" t="s">
        <v>34</v>
      </c>
      <c r="I60" s="2" t="s">
        <v>34</v>
      </c>
      <c r="J60" s="2" t="s">
        <v>34</v>
      </c>
      <c r="K60" s="2" t="s">
        <v>42</v>
      </c>
      <c r="L60" s="2" t="s">
        <v>43</v>
      </c>
      <c r="M60" s="1" t="s">
        <v>36</v>
      </c>
    </row>
    <row r="61" spans="1:13" x14ac:dyDescent="0.25">
      <c r="A61" s="2" t="s">
        <v>170</v>
      </c>
      <c r="B61" s="2" t="s">
        <v>27</v>
      </c>
      <c r="C61" s="2" t="s">
        <v>171</v>
      </c>
      <c r="D61" s="2" t="s">
        <v>69</v>
      </c>
      <c r="E61" s="2" t="s">
        <v>98</v>
      </c>
      <c r="F61" s="2" t="s">
        <v>60</v>
      </c>
      <c r="G61" s="2" t="s">
        <v>32</v>
      </c>
      <c r="H61" s="2" t="s">
        <v>33</v>
      </c>
      <c r="I61" s="2" t="s">
        <v>33</v>
      </c>
      <c r="J61" s="2" t="s">
        <v>34</v>
      </c>
      <c r="K61" s="2" t="s">
        <v>35</v>
      </c>
      <c r="L61" s="2">
        <v>0</v>
      </c>
      <c r="M61" s="1" t="s">
        <v>36</v>
      </c>
    </row>
    <row r="62" spans="1:13" x14ac:dyDescent="0.25">
      <c r="A62" s="2" t="s">
        <v>172</v>
      </c>
      <c r="B62" s="2" t="s">
        <v>27</v>
      </c>
      <c r="C62" s="2" t="s">
        <v>173</v>
      </c>
      <c r="D62" s="2" t="s">
        <v>29</v>
      </c>
      <c r="E62" s="2" t="s">
        <v>46</v>
      </c>
      <c r="F62" s="2" t="s">
        <v>40</v>
      </c>
      <c r="G62" s="2" t="s">
        <v>61</v>
      </c>
      <c r="H62" s="2" t="s">
        <v>33</v>
      </c>
      <c r="I62" s="2" t="s">
        <v>33</v>
      </c>
      <c r="J62" s="2" t="s">
        <v>33</v>
      </c>
      <c r="K62" s="2" t="s">
        <v>35</v>
      </c>
      <c r="L62" s="2">
        <v>50</v>
      </c>
      <c r="M62" s="1" t="s">
        <v>36</v>
      </c>
    </row>
    <row r="63" spans="1:13" x14ac:dyDescent="0.25">
      <c r="A63" s="2" t="s">
        <v>174</v>
      </c>
      <c r="B63" s="2" t="s">
        <v>27</v>
      </c>
      <c r="C63" s="2" t="s">
        <v>175</v>
      </c>
      <c r="D63" s="2" t="s">
        <v>29</v>
      </c>
      <c r="E63" s="2" t="s">
        <v>50</v>
      </c>
      <c r="F63" s="2" t="s">
        <v>40</v>
      </c>
      <c r="G63" s="2" t="s">
        <v>41</v>
      </c>
      <c r="H63" s="2" t="s">
        <v>34</v>
      </c>
      <c r="I63" s="2" t="s">
        <v>34</v>
      </c>
      <c r="J63" s="2" t="s">
        <v>34</v>
      </c>
      <c r="K63" s="2" t="s">
        <v>42</v>
      </c>
      <c r="L63" s="2">
        <v>100</v>
      </c>
      <c r="M63" s="1" t="s">
        <v>36</v>
      </c>
    </row>
    <row r="64" spans="1:13" x14ac:dyDescent="0.25">
      <c r="A64" s="2" t="s">
        <v>176</v>
      </c>
      <c r="B64" s="2" t="s">
        <v>27</v>
      </c>
      <c r="C64" s="2" t="s">
        <v>177</v>
      </c>
      <c r="D64" s="2" t="s">
        <v>69</v>
      </c>
      <c r="E64" s="2" t="s">
        <v>39</v>
      </c>
      <c r="F64" s="2" t="s">
        <v>40</v>
      </c>
      <c r="G64" s="2" t="s">
        <v>61</v>
      </c>
      <c r="H64" s="2" t="s">
        <v>34</v>
      </c>
      <c r="I64" s="2" t="s">
        <v>34</v>
      </c>
      <c r="J64" s="2" t="s">
        <v>34</v>
      </c>
      <c r="K64" s="2" t="s">
        <v>42</v>
      </c>
      <c r="L64" s="2">
        <v>50</v>
      </c>
      <c r="M64" s="1" t="s">
        <v>36</v>
      </c>
    </row>
    <row r="65" spans="1:13" x14ac:dyDescent="0.25">
      <c r="A65" s="2" t="s">
        <v>178</v>
      </c>
      <c r="B65" s="2" t="s">
        <v>27</v>
      </c>
      <c r="C65" s="2" t="s">
        <v>179</v>
      </c>
      <c r="D65" s="2" t="s">
        <v>29</v>
      </c>
      <c r="E65" s="2" t="s">
        <v>30</v>
      </c>
      <c r="F65" s="2" t="s">
        <v>40</v>
      </c>
      <c r="G65" s="2" t="s">
        <v>41</v>
      </c>
      <c r="H65" s="2" t="s">
        <v>34</v>
      </c>
      <c r="I65" s="2" t="s">
        <v>34</v>
      </c>
      <c r="J65" s="2" t="s">
        <v>34</v>
      </c>
      <c r="K65" s="2" t="s">
        <v>42</v>
      </c>
      <c r="L65" s="2">
        <v>100</v>
      </c>
      <c r="M65" s="1" t="s">
        <v>36</v>
      </c>
    </row>
    <row r="66" spans="1:13" x14ac:dyDescent="0.25">
      <c r="A66" s="2" t="s">
        <v>180</v>
      </c>
      <c r="B66" s="2" t="s">
        <v>27</v>
      </c>
      <c r="C66" s="2" t="s">
        <v>181</v>
      </c>
      <c r="D66" s="2" t="s">
        <v>69</v>
      </c>
      <c r="E66" s="2" t="s">
        <v>39</v>
      </c>
      <c r="F66" s="2" t="s">
        <v>40</v>
      </c>
      <c r="G66" s="2" t="s">
        <v>41</v>
      </c>
      <c r="H66" s="2" t="s">
        <v>34</v>
      </c>
      <c r="I66" s="2" t="s">
        <v>34</v>
      </c>
      <c r="J66" s="2" t="s">
        <v>34</v>
      </c>
      <c r="K66" s="2" t="s">
        <v>42</v>
      </c>
      <c r="L66" s="2">
        <v>100</v>
      </c>
      <c r="M66" s="1" t="s">
        <v>36</v>
      </c>
    </row>
    <row r="67" spans="1:13" x14ac:dyDescent="0.25">
      <c r="A67" s="2" t="s">
        <v>182</v>
      </c>
      <c r="B67" s="2" t="s">
        <v>27</v>
      </c>
      <c r="C67" s="2" t="s">
        <v>183</v>
      </c>
      <c r="D67" s="2" t="s">
        <v>69</v>
      </c>
      <c r="E67" s="2" t="s">
        <v>46</v>
      </c>
      <c r="F67" s="2" t="s">
        <v>40</v>
      </c>
      <c r="G67" s="2" t="s">
        <v>53</v>
      </c>
      <c r="H67" s="2" t="s">
        <v>34</v>
      </c>
      <c r="I67" s="2" t="s">
        <v>34</v>
      </c>
      <c r="J67" s="2" t="s">
        <v>34</v>
      </c>
      <c r="K67" s="2" t="s">
        <v>54</v>
      </c>
      <c r="L67" s="2">
        <v>50</v>
      </c>
      <c r="M67" s="1" t="s">
        <v>36</v>
      </c>
    </row>
    <row r="68" spans="1:13" x14ac:dyDescent="0.25">
      <c r="A68" s="2" t="s">
        <v>184</v>
      </c>
      <c r="B68" s="2" t="s">
        <v>27</v>
      </c>
      <c r="C68" s="2" t="s">
        <v>185</v>
      </c>
      <c r="D68" s="2" t="s">
        <v>29</v>
      </c>
      <c r="E68" s="2" t="s">
        <v>119</v>
      </c>
      <c r="F68" s="2" t="s">
        <v>60</v>
      </c>
      <c r="G68" s="2" t="s">
        <v>32</v>
      </c>
      <c r="H68" s="2" t="s">
        <v>34</v>
      </c>
      <c r="I68" s="2" t="s">
        <v>34</v>
      </c>
      <c r="J68" s="2" t="s">
        <v>34</v>
      </c>
      <c r="K68" s="2" t="s">
        <v>54</v>
      </c>
      <c r="L68" s="2">
        <v>0</v>
      </c>
      <c r="M68" s="1" t="s">
        <v>36</v>
      </c>
    </row>
    <row r="69" spans="1:13" x14ac:dyDescent="0.25">
      <c r="A69" s="2" t="s">
        <v>715</v>
      </c>
      <c r="B69" s="2" t="s">
        <v>27</v>
      </c>
      <c r="C69" s="2" t="s">
        <v>716</v>
      </c>
      <c r="D69" s="2" t="s">
        <v>29</v>
      </c>
      <c r="E69" s="2" t="s">
        <v>119</v>
      </c>
      <c r="F69" s="2" t="s">
        <v>40</v>
      </c>
      <c r="G69" s="2" t="s">
        <v>193</v>
      </c>
      <c r="H69" s="2" t="s">
        <v>34</v>
      </c>
      <c r="I69" s="2" t="s">
        <v>34</v>
      </c>
      <c r="J69" s="2" t="s">
        <v>34</v>
      </c>
      <c r="K69" s="2" t="s">
        <v>188</v>
      </c>
      <c r="L69" s="2" t="s">
        <v>193</v>
      </c>
      <c r="M69" s="1" t="s">
        <v>36</v>
      </c>
    </row>
    <row r="70" spans="1:13" x14ac:dyDescent="0.25">
      <c r="A70" s="2" t="s">
        <v>276</v>
      </c>
      <c r="B70" s="2" t="s">
        <v>27</v>
      </c>
      <c r="C70" s="2" t="s">
        <v>277</v>
      </c>
      <c r="D70" s="2" t="s">
        <v>29</v>
      </c>
      <c r="E70" s="2" t="s">
        <v>66</v>
      </c>
      <c r="F70" s="2" t="s">
        <v>40</v>
      </c>
      <c r="G70" s="2" t="s">
        <v>193</v>
      </c>
      <c r="H70" s="2" t="s">
        <v>34</v>
      </c>
      <c r="I70" s="2" t="s">
        <v>34</v>
      </c>
      <c r="J70" s="2" t="s">
        <v>34</v>
      </c>
      <c r="K70" s="2" t="s">
        <v>188</v>
      </c>
      <c r="L70" s="2" t="s">
        <v>193</v>
      </c>
      <c r="M70" s="1" t="s">
        <v>36</v>
      </c>
    </row>
    <row r="71" spans="1:13" x14ac:dyDescent="0.25">
      <c r="A71" s="2" t="s">
        <v>186</v>
      </c>
      <c r="B71" s="2" t="s">
        <v>27</v>
      </c>
      <c r="C71" s="2" t="s">
        <v>187</v>
      </c>
      <c r="D71" s="2" t="s">
        <v>29</v>
      </c>
      <c r="E71" s="2" t="s">
        <v>66</v>
      </c>
      <c r="F71" s="2" t="s">
        <v>40</v>
      </c>
      <c r="G71" s="2" t="s">
        <v>41</v>
      </c>
      <c r="H71" s="2" t="s">
        <v>34</v>
      </c>
      <c r="I71" s="2" t="s">
        <v>34</v>
      </c>
      <c r="J71" s="2" t="s">
        <v>34</v>
      </c>
      <c r="K71" s="2" t="s">
        <v>188</v>
      </c>
      <c r="L71" s="2">
        <v>100</v>
      </c>
      <c r="M71" s="1" t="s">
        <v>36</v>
      </c>
    </row>
    <row r="72" spans="1:13" x14ac:dyDescent="0.25">
      <c r="A72" s="2" t="s">
        <v>189</v>
      </c>
      <c r="B72" s="2" t="s">
        <v>27</v>
      </c>
      <c r="C72" s="2" t="s">
        <v>190</v>
      </c>
      <c r="D72" s="2" t="s">
        <v>29</v>
      </c>
      <c r="E72" s="2" t="s">
        <v>59</v>
      </c>
      <c r="F72" s="2" t="s">
        <v>60</v>
      </c>
      <c r="G72" s="2" t="s">
        <v>61</v>
      </c>
      <c r="H72" s="2" t="s">
        <v>34</v>
      </c>
      <c r="I72" s="2" t="s">
        <v>34</v>
      </c>
      <c r="J72" s="2" t="s">
        <v>34</v>
      </c>
      <c r="K72" s="2" t="s">
        <v>188</v>
      </c>
      <c r="L72" s="2">
        <v>50</v>
      </c>
      <c r="M72" s="1" t="s">
        <v>36</v>
      </c>
    </row>
    <row r="73" spans="1:13" x14ac:dyDescent="0.25">
      <c r="A73" s="2" t="s">
        <v>706</v>
      </c>
      <c r="B73" s="2" t="s">
        <v>27</v>
      </c>
      <c r="C73" s="2" t="s">
        <v>707</v>
      </c>
      <c r="D73" s="2" t="s">
        <v>29</v>
      </c>
      <c r="E73" s="2" t="s">
        <v>70</v>
      </c>
      <c r="F73" s="2" t="s">
        <v>40</v>
      </c>
      <c r="G73" s="2" t="s">
        <v>193</v>
      </c>
      <c r="H73" s="2" t="s">
        <v>34</v>
      </c>
      <c r="I73" s="2" t="s">
        <v>34</v>
      </c>
      <c r="J73" s="2" t="s">
        <v>34</v>
      </c>
      <c r="K73" s="2" t="s">
        <v>188</v>
      </c>
      <c r="L73" s="2" t="s">
        <v>193</v>
      </c>
      <c r="M73" s="1" t="s">
        <v>36</v>
      </c>
    </row>
    <row r="74" spans="1:13" x14ac:dyDescent="0.25">
      <c r="A74" s="2" t="s">
        <v>689</v>
      </c>
      <c r="B74" s="2" t="s">
        <v>27</v>
      </c>
      <c r="C74" s="2" t="s">
        <v>690</v>
      </c>
      <c r="D74" s="2" t="s">
        <v>29</v>
      </c>
      <c r="E74" s="2" t="s">
        <v>119</v>
      </c>
      <c r="F74" s="2" t="s">
        <v>31</v>
      </c>
      <c r="G74" s="2" t="s">
        <v>193</v>
      </c>
      <c r="H74" s="2" t="s">
        <v>34</v>
      </c>
      <c r="I74" s="2" t="s">
        <v>34</v>
      </c>
      <c r="J74" s="2" t="s">
        <v>34</v>
      </c>
      <c r="K74" s="2" t="s">
        <v>188</v>
      </c>
      <c r="L74" s="2" t="s">
        <v>193</v>
      </c>
      <c r="M74" s="1" t="s">
        <v>36</v>
      </c>
    </row>
    <row r="75" spans="1:13" x14ac:dyDescent="0.25">
      <c r="A75" s="2" t="s">
        <v>753</v>
      </c>
      <c r="B75" s="2" t="s">
        <v>27</v>
      </c>
      <c r="C75" s="2" t="s">
        <v>754</v>
      </c>
      <c r="D75" s="2" t="s">
        <v>29</v>
      </c>
      <c r="E75" s="2" t="s">
        <v>66</v>
      </c>
      <c r="F75" s="2" t="s">
        <v>40</v>
      </c>
      <c r="G75" s="2" t="s">
        <v>193</v>
      </c>
      <c r="H75" s="2" t="s">
        <v>34</v>
      </c>
      <c r="I75" s="2" t="s">
        <v>34</v>
      </c>
      <c r="J75" s="2" t="s">
        <v>34</v>
      </c>
      <c r="K75" s="2" t="s">
        <v>188</v>
      </c>
      <c r="L75" s="2" t="s">
        <v>193</v>
      </c>
      <c r="M75" s="1" t="s">
        <v>36</v>
      </c>
    </row>
    <row r="76" spans="1:13" x14ac:dyDescent="0.25">
      <c r="A76" s="2" t="s">
        <v>691</v>
      </c>
      <c r="B76" s="2" t="s">
        <v>27</v>
      </c>
      <c r="C76" s="2" t="s">
        <v>692</v>
      </c>
      <c r="D76" s="2" t="s">
        <v>29</v>
      </c>
      <c r="E76" s="2" t="s">
        <v>119</v>
      </c>
      <c r="F76" s="2" t="s">
        <v>40</v>
      </c>
      <c r="G76" s="2" t="s">
        <v>193</v>
      </c>
      <c r="H76" s="2" t="s">
        <v>34</v>
      </c>
      <c r="I76" s="2" t="s">
        <v>34</v>
      </c>
      <c r="J76" s="2" t="s">
        <v>34</v>
      </c>
      <c r="K76" s="2" t="s">
        <v>188</v>
      </c>
      <c r="L76" s="2" t="s">
        <v>193</v>
      </c>
      <c r="M76" s="1" t="s">
        <v>36</v>
      </c>
    </row>
    <row r="77" spans="1:13" x14ac:dyDescent="0.25">
      <c r="A77" s="2" t="s">
        <v>719</v>
      </c>
      <c r="B77" s="2" t="s">
        <v>27</v>
      </c>
      <c r="C77" s="2" t="s">
        <v>720</v>
      </c>
      <c r="D77" s="2" t="s">
        <v>29</v>
      </c>
      <c r="E77" s="2" t="s">
        <v>46</v>
      </c>
      <c r="F77" s="2" t="s">
        <v>40</v>
      </c>
      <c r="G77" s="2" t="s">
        <v>193</v>
      </c>
      <c r="H77" s="2" t="s">
        <v>34</v>
      </c>
      <c r="I77" s="2" t="s">
        <v>34</v>
      </c>
      <c r="J77" s="2" t="s">
        <v>34</v>
      </c>
      <c r="K77" s="2" t="s">
        <v>188</v>
      </c>
      <c r="L77" s="2" t="s">
        <v>193</v>
      </c>
      <c r="M77" s="1" t="s">
        <v>36</v>
      </c>
    </row>
    <row r="78" spans="1:13" x14ac:dyDescent="0.25">
      <c r="A78" s="2" t="s">
        <v>704</v>
      </c>
      <c r="B78" s="2" t="s">
        <v>27</v>
      </c>
      <c r="C78" s="2" t="s">
        <v>705</v>
      </c>
      <c r="D78" s="2" t="s">
        <v>29</v>
      </c>
      <c r="E78" s="2" t="s">
        <v>39</v>
      </c>
      <c r="F78" s="2" t="s">
        <v>40</v>
      </c>
      <c r="G78" s="2" t="s">
        <v>193</v>
      </c>
      <c r="H78" s="2" t="s">
        <v>34</v>
      </c>
      <c r="I78" s="2" t="s">
        <v>34</v>
      </c>
      <c r="J78" s="2" t="s">
        <v>34</v>
      </c>
      <c r="K78" s="2" t="s">
        <v>188</v>
      </c>
      <c r="L78" s="2" t="s">
        <v>193</v>
      </c>
      <c r="M78" s="1" t="s">
        <v>36</v>
      </c>
    </row>
    <row r="79" spans="1:13" x14ac:dyDescent="0.25">
      <c r="A79" s="2" t="s">
        <v>729</v>
      </c>
      <c r="B79" s="2" t="s">
        <v>27</v>
      </c>
      <c r="C79" s="2" t="s">
        <v>730</v>
      </c>
      <c r="D79" s="2" t="s">
        <v>29</v>
      </c>
      <c r="E79" s="2" t="s">
        <v>66</v>
      </c>
      <c r="F79" s="2" t="s">
        <v>40</v>
      </c>
      <c r="G79" s="2" t="s">
        <v>193</v>
      </c>
      <c r="H79" s="2" t="s">
        <v>34</v>
      </c>
      <c r="I79" s="2" t="s">
        <v>34</v>
      </c>
      <c r="J79" s="2" t="s">
        <v>34</v>
      </c>
      <c r="K79" s="2" t="s">
        <v>188</v>
      </c>
      <c r="L79" s="2" t="s">
        <v>193</v>
      </c>
      <c r="M79" s="1" t="s">
        <v>36</v>
      </c>
    </row>
    <row r="80" spans="1:13" x14ac:dyDescent="0.25">
      <c r="A80" s="2" t="s">
        <v>702</v>
      </c>
      <c r="B80" s="2" t="s">
        <v>27</v>
      </c>
      <c r="C80" s="2" t="s">
        <v>703</v>
      </c>
      <c r="D80" s="2" t="s">
        <v>29</v>
      </c>
      <c r="E80" s="2" t="s">
        <v>39</v>
      </c>
      <c r="F80" s="2" t="s">
        <v>40</v>
      </c>
      <c r="G80" s="2" t="s">
        <v>193</v>
      </c>
      <c r="H80" s="2" t="s">
        <v>34</v>
      </c>
      <c r="I80" s="2" t="s">
        <v>34</v>
      </c>
      <c r="J80" s="2" t="s">
        <v>34</v>
      </c>
      <c r="K80" s="2" t="s">
        <v>188</v>
      </c>
      <c r="L80" s="2" t="s">
        <v>193</v>
      </c>
      <c r="M80" s="1" t="s">
        <v>36</v>
      </c>
    </row>
    <row r="81" spans="1:13" x14ac:dyDescent="0.25">
      <c r="A81" s="2" t="s">
        <v>191</v>
      </c>
      <c r="B81" s="2" t="s">
        <v>27</v>
      </c>
      <c r="C81" s="2" t="s">
        <v>192</v>
      </c>
      <c r="D81" s="2" t="s">
        <v>29</v>
      </c>
      <c r="E81" s="2" t="s">
        <v>46</v>
      </c>
      <c r="F81" s="2" t="s">
        <v>31</v>
      </c>
      <c r="G81" s="2" t="s">
        <v>193</v>
      </c>
      <c r="H81" s="2" t="s">
        <v>33</v>
      </c>
      <c r="I81" s="2" t="s">
        <v>194</v>
      </c>
      <c r="J81" s="2" t="s">
        <v>195</v>
      </c>
      <c r="K81" s="2" t="s">
        <v>35</v>
      </c>
      <c r="L81" s="2" t="s">
        <v>193</v>
      </c>
      <c r="M81" s="1" t="s">
        <v>36</v>
      </c>
    </row>
    <row r="82" spans="1:13" x14ac:dyDescent="0.25">
      <c r="A82" s="2" t="s">
        <v>693</v>
      </c>
      <c r="B82" s="2" t="s">
        <v>27</v>
      </c>
      <c r="C82" s="2" t="s">
        <v>694</v>
      </c>
      <c r="D82" s="2" t="s">
        <v>29</v>
      </c>
      <c r="E82" s="2" t="s">
        <v>30</v>
      </c>
      <c r="F82" s="2" t="s">
        <v>40</v>
      </c>
      <c r="G82" s="2" t="s">
        <v>193</v>
      </c>
      <c r="H82" s="2" t="s">
        <v>34</v>
      </c>
      <c r="I82" s="2" t="s">
        <v>34</v>
      </c>
      <c r="J82" s="2" t="s">
        <v>34</v>
      </c>
      <c r="K82" s="2" t="s">
        <v>188</v>
      </c>
      <c r="L82" s="2" t="s">
        <v>193</v>
      </c>
      <c r="M82" s="1" t="s">
        <v>36</v>
      </c>
    </row>
    <row r="83" spans="1:13" x14ac:dyDescent="0.25">
      <c r="A83" s="2" t="s">
        <v>278</v>
      </c>
      <c r="B83" s="2" t="s">
        <v>27</v>
      </c>
      <c r="C83" s="2" t="s">
        <v>279</v>
      </c>
      <c r="D83" s="2" t="s">
        <v>29</v>
      </c>
      <c r="E83" s="2" t="s">
        <v>119</v>
      </c>
      <c r="F83" s="2" t="s">
        <v>31</v>
      </c>
      <c r="G83" s="2" t="s">
        <v>193</v>
      </c>
      <c r="H83" s="2" t="s">
        <v>34</v>
      </c>
      <c r="I83" s="2" t="s">
        <v>34</v>
      </c>
      <c r="J83" s="2" t="s">
        <v>34</v>
      </c>
      <c r="K83" s="2" t="s">
        <v>188</v>
      </c>
      <c r="L83" s="2" t="s">
        <v>193</v>
      </c>
      <c r="M83" s="1" t="s">
        <v>36</v>
      </c>
    </row>
    <row r="84" spans="1:13" x14ac:dyDescent="0.25">
      <c r="A84" s="2" t="s">
        <v>733</v>
      </c>
      <c r="B84" s="2" t="s">
        <v>27</v>
      </c>
      <c r="C84" s="2" t="s">
        <v>734</v>
      </c>
      <c r="D84" s="2" t="s">
        <v>29</v>
      </c>
      <c r="E84" s="2" t="s">
        <v>66</v>
      </c>
      <c r="F84" s="2" t="s">
        <v>40</v>
      </c>
      <c r="G84" s="2" t="s">
        <v>193</v>
      </c>
      <c r="H84" s="2" t="s">
        <v>34</v>
      </c>
      <c r="I84" s="2" t="s">
        <v>34</v>
      </c>
      <c r="J84" s="2" t="s">
        <v>34</v>
      </c>
      <c r="K84" s="2" t="s">
        <v>188</v>
      </c>
      <c r="L84" s="2" t="s">
        <v>193</v>
      </c>
      <c r="M84" s="1" t="s">
        <v>36</v>
      </c>
    </row>
    <row r="85" spans="1:13" x14ac:dyDescent="0.25">
      <c r="A85" s="2" t="s">
        <v>731</v>
      </c>
      <c r="B85" s="2" t="s">
        <v>27</v>
      </c>
      <c r="C85" s="2" t="s">
        <v>732</v>
      </c>
      <c r="D85" s="2" t="s">
        <v>29</v>
      </c>
      <c r="E85" s="2" t="s">
        <v>66</v>
      </c>
      <c r="F85" s="2" t="s">
        <v>40</v>
      </c>
      <c r="G85" s="2" t="s">
        <v>193</v>
      </c>
      <c r="H85" s="2" t="s">
        <v>34</v>
      </c>
      <c r="I85" s="2" t="s">
        <v>34</v>
      </c>
      <c r="J85" s="2" t="s">
        <v>34</v>
      </c>
      <c r="K85" s="2" t="s">
        <v>188</v>
      </c>
      <c r="L85" s="2" t="s">
        <v>193</v>
      </c>
      <c r="M85" s="1" t="s">
        <v>36</v>
      </c>
    </row>
    <row r="86" spans="1:13" x14ac:dyDescent="0.25">
      <c r="A86" s="2" t="s">
        <v>717</v>
      </c>
      <c r="B86" s="2" t="s">
        <v>27</v>
      </c>
      <c r="C86" s="2" t="s">
        <v>718</v>
      </c>
      <c r="D86" s="2" t="s">
        <v>29</v>
      </c>
      <c r="E86" s="2" t="s">
        <v>50</v>
      </c>
      <c r="F86" s="2" t="s">
        <v>40</v>
      </c>
      <c r="G86" s="2" t="s">
        <v>193</v>
      </c>
      <c r="H86" s="2" t="s">
        <v>34</v>
      </c>
      <c r="I86" s="2" t="s">
        <v>34</v>
      </c>
      <c r="J86" s="2" t="s">
        <v>34</v>
      </c>
      <c r="K86" s="2" t="s">
        <v>188</v>
      </c>
      <c r="L86" s="2" t="s">
        <v>193</v>
      </c>
      <c r="M86" s="1" t="s">
        <v>36</v>
      </c>
    </row>
    <row r="87" spans="1:13" x14ac:dyDescent="0.25">
      <c r="A87" s="2" t="s">
        <v>723</v>
      </c>
      <c r="B87" s="2" t="s">
        <v>27</v>
      </c>
      <c r="C87" s="2" t="s">
        <v>724</v>
      </c>
      <c r="D87" s="2" t="s">
        <v>29</v>
      </c>
      <c r="E87" s="2" t="s">
        <v>59</v>
      </c>
      <c r="F87" s="2" t="s">
        <v>40</v>
      </c>
      <c r="G87" s="2" t="s">
        <v>193</v>
      </c>
      <c r="H87" s="2" t="s">
        <v>34</v>
      </c>
      <c r="I87" s="2" t="s">
        <v>34</v>
      </c>
      <c r="J87" s="2" t="s">
        <v>34</v>
      </c>
      <c r="K87" s="2" t="s">
        <v>188</v>
      </c>
      <c r="L87" s="2" t="s">
        <v>193</v>
      </c>
      <c r="M87" s="1" t="s">
        <v>36</v>
      </c>
    </row>
    <row r="88" spans="1:13" x14ac:dyDescent="0.25">
      <c r="A88" s="2" t="s">
        <v>721</v>
      </c>
      <c r="B88" s="2" t="s">
        <v>27</v>
      </c>
      <c r="C88" s="2" t="s">
        <v>722</v>
      </c>
      <c r="D88" s="2" t="s">
        <v>69</v>
      </c>
      <c r="E88" s="2" t="s">
        <v>70</v>
      </c>
      <c r="F88" s="2" t="s">
        <v>40</v>
      </c>
      <c r="G88" s="2" t="s">
        <v>193</v>
      </c>
      <c r="H88" s="2" t="s">
        <v>34</v>
      </c>
      <c r="I88" s="2" t="s">
        <v>34</v>
      </c>
      <c r="J88" s="2" t="s">
        <v>34</v>
      </c>
      <c r="K88" s="2" t="s">
        <v>188</v>
      </c>
      <c r="L88" s="2" t="s">
        <v>193</v>
      </c>
      <c r="M88" s="1" t="s">
        <v>36</v>
      </c>
    </row>
    <row r="89" spans="1:13" x14ac:dyDescent="0.25">
      <c r="A89" s="2" t="s">
        <v>196</v>
      </c>
      <c r="B89" s="2" t="s">
        <v>27</v>
      </c>
      <c r="C89" s="2" t="s">
        <v>197</v>
      </c>
      <c r="D89" s="2" t="s">
        <v>29</v>
      </c>
      <c r="E89" s="2" t="s">
        <v>30</v>
      </c>
      <c r="F89" s="2" t="s">
        <v>40</v>
      </c>
      <c r="G89" s="2" t="s">
        <v>193</v>
      </c>
      <c r="H89" s="2" t="s">
        <v>34</v>
      </c>
      <c r="I89" s="2" t="s">
        <v>34</v>
      </c>
      <c r="J89" s="2" t="s">
        <v>34</v>
      </c>
      <c r="K89" s="2" t="s">
        <v>188</v>
      </c>
      <c r="L89" s="2" t="s">
        <v>193</v>
      </c>
      <c r="M89" s="1" t="s">
        <v>36</v>
      </c>
    </row>
    <row r="90" spans="1:13" x14ac:dyDescent="0.25">
      <c r="A90" s="2" t="s">
        <v>198</v>
      </c>
      <c r="B90" s="2" t="s">
        <v>27</v>
      </c>
      <c r="C90" s="2" t="s">
        <v>199</v>
      </c>
      <c r="D90" s="2" t="s">
        <v>29</v>
      </c>
      <c r="E90" s="2" t="s">
        <v>59</v>
      </c>
      <c r="F90" s="2" t="s">
        <v>60</v>
      </c>
      <c r="G90" s="2" t="s">
        <v>61</v>
      </c>
      <c r="H90" s="2" t="s">
        <v>34</v>
      </c>
      <c r="I90" s="2" t="s">
        <v>34</v>
      </c>
      <c r="J90" s="2" t="s">
        <v>34</v>
      </c>
      <c r="K90" s="2" t="s">
        <v>47</v>
      </c>
      <c r="L90" s="2">
        <v>50</v>
      </c>
      <c r="M90" s="1" t="s">
        <v>36</v>
      </c>
    </row>
    <row r="91" spans="1:13" x14ac:dyDescent="0.25">
      <c r="A91" s="2" t="s">
        <v>200</v>
      </c>
      <c r="B91" s="2" t="s">
        <v>27</v>
      </c>
      <c r="C91" s="2" t="s">
        <v>201</v>
      </c>
      <c r="D91" s="2" t="s">
        <v>29</v>
      </c>
      <c r="E91" s="2" t="s">
        <v>50</v>
      </c>
      <c r="F91" s="2" t="s">
        <v>31</v>
      </c>
      <c r="G91" s="2" t="s">
        <v>41</v>
      </c>
      <c r="H91" s="2" t="s">
        <v>34</v>
      </c>
      <c r="I91" s="2" t="s">
        <v>34</v>
      </c>
      <c r="J91" s="2" t="s">
        <v>34</v>
      </c>
      <c r="K91" s="2" t="s">
        <v>42</v>
      </c>
      <c r="L91" s="2">
        <v>100</v>
      </c>
      <c r="M91" s="1" t="s">
        <v>36</v>
      </c>
    </row>
    <row r="92" spans="1:13" x14ac:dyDescent="0.25">
      <c r="A92" s="2" t="s">
        <v>202</v>
      </c>
      <c r="B92" s="2" t="s">
        <v>27</v>
      </c>
      <c r="C92" s="2" t="s">
        <v>203</v>
      </c>
      <c r="D92" s="2" t="s">
        <v>29</v>
      </c>
      <c r="E92" s="2" t="s">
        <v>30</v>
      </c>
      <c r="F92" s="2" t="s">
        <v>31</v>
      </c>
      <c r="G92" s="2" t="s">
        <v>32</v>
      </c>
      <c r="H92" s="2" t="s">
        <v>34</v>
      </c>
      <c r="I92" s="2" t="s">
        <v>33</v>
      </c>
      <c r="J92" s="2" t="s">
        <v>34</v>
      </c>
      <c r="K92" s="2" t="s">
        <v>54</v>
      </c>
      <c r="L92" s="2">
        <v>0</v>
      </c>
      <c r="M92" s="1" t="s">
        <v>36</v>
      </c>
    </row>
    <row r="93" spans="1:13" x14ac:dyDescent="0.25">
      <c r="A93" s="2" t="s">
        <v>204</v>
      </c>
      <c r="B93" s="2" t="s">
        <v>27</v>
      </c>
      <c r="C93" s="2" t="s">
        <v>205</v>
      </c>
      <c r="D93" s="2" t="s">
        <v>29</v>
      </c>
      <c r="E93" s="2" t="s">
        <v>66</v>
      </c>
      <c r="F93" s="2" t="s">
        <v>40</v>
      </c>
      <c r="G93" s="2" t="s">
        <v>61</v>
      </c>
      <c r="H93" s="2" t="s">
        <v>34</v>
      </c>
      <c r="I93" s="2" t="s">
        <v>34</v>
      </c>
      <c r="J93" s="2" t="s">
        <v>34</v>
      </c>
      <c r="K93" s="2" t="s">
        <v>54</v>
      </c>
      <c r="L93" s="2">
        <v>50</v>
      </c>
      <c r="M93" s="1" t="s">
        <v>36</v>
      </c>
    </row>
    <row r="94" spans="1:13" x14ac:dyDescent="0.25">
      <c r="A94" s="2" t="s">
        <v>206</v>
      </c>
      <c r="B94" s="2" t="s">
        <v>27</v>
      </c>
      <c r="C94" s="2" t="s">
        <v>207</v>
      </c>
      <c r="D94" s="2" t="s">
        <v>69</v>
      </c>
      <c r="E94" s="2" t="s">
        <v>79</v>
      </c>
      <c r="F94" s="2" t="s">
        <v>31</v>
      </c>
      <c r="G94" s="2" t="s">
        <v>32</v>
      </c>
      <c r="H94" s="2" t="s">
        <v>33</v>
      </c>
      <c r="I94" s="2" t="s">
        <v>33</v>
      </c>
      <c r="J94" s="2" t="s">
        <v>33</v>
      </c>
      <c r="K94" s="2" t="s">
        <v>35</v>
      </c>
      <c r="L94" s="2">
        <v>0</v>
      </c>
      <c r="M94" s="1" t="s">
        <v>36</v>
      </c>
    </row>
    <row r="95" spans="1:13" x14ac:dyDescent="0.25">
      <c r="A95" s="2" t="s">
        <v>208</v>
      </c>
      <c r="B95" s="2" t="s">
        <v>27</v>
      </c>
      <c r="C95" s="2" t="s">
        <v>209</v>
      </c>
      <c r="D95" s="2" t="s">
        <v>29</v>
      </c>
      <c r="E95" s="2" t="s">
        <v>98</v>
      </c>
      <c r="F95" s="2" t="s">
        <v>60</v>
      </c>
      <c r="G95" s="2" t="s">
        <v>53</v>
      </c>
      <c r="H95" s="2" t="s">
        <v>33</v>
      </c>
      <c r="I95" s="2" t="s">
        <v>33</v>
      </c>
      <c r="J95" s="2" t="s">
        <v>33</v>
      </c>
      <c r="K95" s="2" t="s">
        <v>35</v>
      </c>
      <c r="L95" s="2">
        <v>50</v>
      </c>
      <c r="M95" s="1" t="s">
        <v>36</v>
      </c>
    </row>
    <row r="96" spans="1:13" x14ac:dyDescent="0.25">
      <c r="A96" s="2" t="s">
        <v>210</v>
      </c>
      <c r="B96" s="2" t="s">
        <v>27</v>
      </c>
      <c r="C96" s="2" t="s">
        <v>211</v>
      </c>
      <c r="D96" s="2" t="s">
        <v>29</v>
      </c>
      <c r="E96" s="2" t="s">
        <v>59</v>
      </c>
      <c r="F96" s="2" t="s">
        <v>60</v>
      </c>
      <c r="G96" s="2" t="s">
        <v>61</v>
      </c>
      <c r="H96" s="2" t="s">
        <v>33</v>
      </c>
      <c r="I96" s="2" t="s">
        <v>34</v>
      </c>
      <c r="J96" s="2" t="s">
        <v>34</v>
      </c>
      <c r="K96" s="2" t="s">
        <v>35</v>
      </c>
      <c r="L96" s="2">
        <v>50</v>
      </c>
      <c r="M96" s="1" t="s">
        <v>36</v>
      </c>
    </row>
    <row r="97" spans="1:13" x14ac:dyDescent="0.25">
      <c r="A97" s="2" t="s">
        <v>212</v>
      </c>
      <c r="B97" s="2" t="s">
        <v>27</v>
      </c>
      <c r="C97" s="2" t="s">
        <v>213</v>
      </c>
      <c r="D97" s="2" t="s">
        <v>29</v>
      </c>
      <c r="E97" s="2" t="s">
        <v>66</v>
      </c>
      <c r="F97" s="2" t="s">
        <v>40</v>
      </c>
      <c r="G97" s="2" t="s">
        <v>41</v>
      </c>
      <c r="H97" s="2" t="s">
        <v>34</v>
      </c>
      <c r="I97" s="2" t="s">
        <v>34</v>
      </c>
      <c r="J97" s="2" t="s">
        <v>34</v>
      </c>
      <c r="K97" s="2" t="s">
        <v>42</v>
      </c>
      <c r="L97" s="2" t="s">
        <v>43</v>
      </c>
      <c r="M97" s="1" t="s">
        <v>36</v>
      </c>
    </row>
    <row r="98" spans="1:13" x14ac:dyDescent="0.25">
      <c r="A98" s="2" t="s">
        <v>214</v>
      </c>
      <c r="B98" s="2" t="s">
        <v>27</v>
      </c>
      <c r="C98" s="2" t="s">
        <v>215</v>
      </c>
      <c r="D98" s="2" t="s">
        <v>29</v>
      </c>
      <c r="E98" s="2" t="s">
        <v>30</v>
      </c>
      <c r="F98" s="2" t="s">
        <v>31</v>
      </c>
      <c r="G98" s="2" t="s">
        <v>61</v>
      </c>
      <c r="H98" s="2" t="s">
        <v>34</v>
      </c>
      <c r="I98" s="2" t="s">
        <v>33</v>
      </c>
      <c r="J98" s="2" t="s">
        <v>33</v>
      </c>
      <c r="K98" s="2" t="s">
        <v>47</v>
      </c>
      <c r="L98" s="2">
        <v>50</v>
      </c>
      <c r="M98" s="1" t="s">
        <v>36</v>
      </c>
    </row>
    <row r="99" spans="1:13" x14ac:dyDescent="0.25">
      <c r="A99" s="2" t="s">
        <v>216</v>
      </c>
      <c r="B99" s="2" t="s">
        <v>27</v>
      </c>
      <c r="C99" s="2" t="s">
        <v>217</v>
      </c>
      <c r="D99" s="2" t="s">
        <v>29</v>
      </c>
      <c r="E99" s="2" t="s">
        <v>66</v>
      </c>
      <c r="F99" s="2" t="s">
        <v>40</v>
      </c>
      <c r="G99" s="2" t="s">
        <v>41</v>
      </c>
      <c r="H99" s="2" t="s">
        <v>34</v>
      </c>
      <c r="I99" s="2" t="s">
        <v>34</v>
      </c>
      <c r="J99" s="2" t="s">
        <v>34</v>
      </c>
      <c r="K99" s="2" t="s">
        <v>54</v>
      </c>
      <c r="L99" s="2">
        <v>100</v>
      </c>
      <c r="M99" s="1" t="s">
        <v>36</v>
      </c>
    </row>
    <row r="100" spans="1:13" x14ac:dyDescent="0.25">
      <c r="A100" s="2" t="s">
        <v>218</v>
      </c>
      <c r="B100" s="2" t="s">
        <v>27</v>
      </c>
      <c r="C100" s="2" t="s">
        <v>219</v>
      </c>
      <c r="D100" s="2" t="s">
        <v>29</v>
      </c>
      <c r="E100" s="2" t="s">
        <v>66</v>
      </c>
      <c r="F100" s="2" t="s">
        <v>40</v>
      </c>
      <c r="G100" s="2" t="s">
        <v>41</v>
      </c>
      <c r="H100" s="2" t="s">
        <v>34</v>
      </c>
      <c r="I100" s="2" t="s">
        <v>34</v>
      </c>
      <c r="J100" s="2" t="s">
        <v>34</v>
      </c>
      <c r="K100" s="2" t="s">
        <v>54</v>
      </c>
      <c r="L100" s="2">
        <v>100</v>
      </c>
      <c r="M100" s="1" t="s">
        <v>36</v>
      </c>
    </row>
    <row r="101" spans="1:13" x14ac:dyDescent="0.25">
      <c r="A101" s="2" t="s">
        <v>220</v>
      </c>
      <c r="B101" s="2" t="s">
        <v>27</v>
      </c>
      <c r="C101" s="2" t="s">
        <v>221</v>
      </c>
      <c r="D101" s="2" t="s">
        <v>29</v>
      </c>
      <c r="E101" s="2" t="s">
        <v>59</v>
      </c>
      <c r="F101" s="2" t="s">
        <v>60</v>
      </c>
      <c r="G101" s="2" t="s">
        <v>53</v>
      </c>
      <c r="H101" s="2" t="s">
        <v>34</v>
      </c>
      <c r="I101" s="2" t="s">
        <v>34</v>
      </c>
      <c r="J101" s="2" t="s">
        <v>34</v>
      </c>
      <c r="K101" s="2" t="s">
        <v>47</v>
      </c>
      <c r="L101" s="2">
        <v>50</v>
      </c>
      <c r="M101" s="1" t="s">
        <v>36</v>
      </c>
    </row>
    <row r="102" spans="1:13" x14ac:dyDescent="0.25">
      <c r="A102" s="2" t="s">
        <v>222</v>
      </c>
      <c r="B102" s="2" t="s">
        <v>27</v>
      </c>
      <c r="C102" s="2" t="s">
        <v>223</v>
      </c>
      <c r="D102" s="2" t="s">
        <v>69</v>
      </c>
      <c r="E102" s="2" t="s">
        <v>39</v>
      </c>
      <c r="F102" s="2" t="s">
        <v>40</v>
      </c>
      <c r="G102" s="2" t="s">
        <v>41</v>
      </c>
      <c r="H102" s="2" t="s">
        <v>34</v>
      </c>
      <c r="I102" s="2" t="s">
        <v>34</v>
      </c>
      <c r="J102" s="2" t="s">
        <v>34</v>
      </c>
      <c r="K102" s="2" t="s">
        <v>42</v>
      </c>
      <c r="L102" s="2">
        <v>100</v>
      </c>
      <c r="M102" s="1" t="s">
        <v>36</v>
      </c>
    </row>
    <row r="103" spans="1:13" x14ac:dyDescent="0.25">
      <c r="A103" s="2" t="s">
        <v>224</v>
      </c>
      <c r="B103" s="2" t="s">
        <v>27</v>
      </c>
      <c r="C103" s="2" t="s">
        <v>225</v>
      </c>
      <c r="D103" s="2" t="s">
        <v>29</v>
      </c>
      <c r="E103" s="2" t="s">
        <v>50</v>
      </c>
      <c r="F103" s="2" t="s">
        <v>31</v>
      </c>
      <c r="G103" s="2" t="s">
        <v>32</v>
      </c>
      <c r="H103" s="2" t="s">
        <v>34</v>
      </c>
      <c r="I103" s="2" t="s">
        <v>34</v>
      </c>
      <c r="J103" s="2" t="s">
        <v>34</v>
      </c>
      <c r="K103" s="2" t="s">
        <v>54</v>
      </c>
      <c r="L103" s="2">
        <v>0</v>
      </c>
      <c r="M103" s="2" t="s">
        <v>36</v>
      </c>
    </row>
    <row r="104" spans="1:13" x14ac:dyDescent="0.25">
      <c r="A104" s="2" t="s">
        <v>226</v>
      </c>
      <c r="B104" s="2" t="s">
        <v>27</v>
      </c>
      <c r="C104" s="2" t="s">
        <v>227</v>
      </c>
      <c r="D104" s="2" t="s">
        <v>69</v>
      </c>
      <c r="E104" s="2" t="s">
        <v>70</v>
      </c>
      <c r="F104" s="2" t="s">
        <v>40</v>
      </c>
      <c r="G104" s="2" t="s">
        <v>61</v>
      </c>
      <c r="H104" s="2" t="s">
        <v>34</v>
      </c>
      <c r="I104" s="2" t="s">
        <v>34</v>
      </c>
      <c r="J104" s="2" t="s">
        <v>34</v>
      </c>
      <c r="K104" s="2" t="s">
        <v>42</v>
      </c>
      <c r="L104" s="2">
        <v>50</v>
      </c>
      <c r="M104" s="2" t="s">
        <v>36</v>
      </c>
    </row>
    <row r="105" spans="1:13" x14ac:dyDescent="0.25">
      <c r="A105" s="2" t="s">
        <v>228</v>
      </c>
      <c r="B105" s="2" t="s">
        <v>27</v>
      </c>
      <c r="C105" s="2" t="s">
        <v>229</v>
      </c>
      <c r="D105" s="2" t="s">
        <v>69</v>
      </c>
      <c r="E105" s="2" t="s">
        <v>79</v>
      </c>
      <c r="F105" s="2" t="s">
        <v>31</v>
      </c>
      <c r="G105" s="2" t="s">
        <v>61</v>
      </c>
      <c r="H105" s="2" t="s">
        <v>34</v>
      </c>
      <c r="I105" s="2" t="s">
        <v>34</v>
      </c>
      <c r="J105" s="2" t="s">
        <v>34</v>
      </c>
      <c r="K105" s="2" t="s">
        <v>54</v>
      </c>
      <c r="L105" s="2">
        <v>50</v>
      </c>
      <c r="M105" s="2" t="s">
        <v>36</v>
      </c>
    </row>
    <row r="106" spans="1:13" x14ac:dyDescent="0.25">
      <c r="A106" s="2" t="s">
        <v>230</v>
      </c>
      <c r="B106" s="2" t="s">
        <v>27</v>
      </c>
      <c r="C106" s="2" t="s">
        <v>231</v>
      </c>
      <c r="D106" s="2" t="s">
        <v>69</v>
      </c>
      <c r="E106" s="2" t="s">
        <v>39</v>
      </c>
      <c r="F106" s="2" t="s">
        <v>40</v>
      </c>
      <c r="G106" s="2" t="s">
        <v>41</v>
      </c>
      <c r="H106" s="2" t="s">
        <v>34</v>
      </c>
      <c r="I106" s="2" t="s">
        <v>34</v>
      </c>
      <c r="J106" s="2" t="s">
        <v>34</v>
      </c>
      <c r="K106" s="2" t="s">
        <v>42</v>
      </c>
      <c r="L106" s="2">
        <v>100</v>
      </c>
      <c r="M106" s="2" t="s">
        <v>36</v>
      </c>
    </row>
    <row r="107" spans="1:13" x14ac:dyDescent="0.25">
      <c r="A107" s="2" t="s">
        <v>232</v>
      </c>
      <c r="B107" s="2" t="s">
        <v>27</v>
      </c>
      <c r="C107" s="2" t="s">
        <v>233</v>
      </c>
      <c r="D107" s="2" t="s">
        <v>29</v>
      </c>
      <c r="E107" s="2" t="s">
        <v>79</v>
      </c>
      <c r="F107" s="2" t="s">
        <v>31</v>
      </c>
      <c r="G107" s="2" t="s">
        <v>32</v>
      </c>
      <c r="H107" s="2" t="s">
        <v>33</v>
      </c>
      <c r="I107" s="2" t="s">
        <v>34</v>
      </c>
      <c r="J107" s="2" t="s">
        <v>34</v>
      </c>
      <c r="K107" s="2" t="s">
        <v>54</v>
      </c>
      <c r="L107" s="2">
        <v>0</v>
      </c>
      <c r="M107" s="2" t="s">
        <v>36</v>
      </c>
    </row>
    <row r="108" spans="1:13" x14ac:dyDescent="0.25">
      <c r="A108" s="2" t="s">
        <v>234</v>
      </c>
      <c r="B108" s="2" t="s">
        <v>27</v>
      </c>
      <c r="C108" s="2" t="s">
        <v>235</v>
      </c>
      <c r="D108" s="2" t="s">
        <v>29</v>
      </c>
      <c r="E108" s="2" t="s">
        <v>30</v>
      </c>
      <c r="F108" s="2" t="s">
        <v>40</v>
      </c>
      <c r="G108" s="2" t="s">
        <v>61</v>
      </c>
      <c r="H108" s="2" t="s">
        <v>34</v>
      </c>
      <c r="I108" s="2" t="s">
        <v>34</v>
      </c>
      <c r="J108" s="2" t="s">
        <v>34</v>
      </c>
      <c r="K108" s="2" t="s">
        <v>47</v>
      </c>
      <c r="L108" s="2">
        <v>50</v>
      </c>
      <c r="M108" s="2" t="s">
        <v>36</v>
      </c>
    </row>
    <row r="109" spans="1:13" x14ac:dyDescent="0.25">
      <c r="A109" s="2" t="s">
        <v>236</v>
      </c>
      <c r="B109" s="2" t="s">
        <v>27</v>
      </c>
      <c r="C109" s="2" t="s">
        <v>237</v>
      </c>
      <c r="D109" s="2" t="s">
        <v>29</v>
      </c>
      <c r="E109" s="2" t="s">
        <v>46</v>
      </c>
      <c r="F109" s="2" t="s">
        <v>31</v>
      </c>
      <c r="G109" s="2" t="s">
        <v>32</v>
      </c>
      <c r="H109" s="2" t="s">
        <v>33</v>
      </c>
      <c r="I109" s="2" t="s">
        <v>33</v>
      </c>
      <c r="J109" s="2" t="s">
        <v>34</v>
      </c>
      <c r="K109" s="2" t="s">
        <v>35</v>
      </c>
      <c r="L109" s="2">
        <v>0</v>
      </c>
      <c r="M109" s="2" t="s">
        <v>36</v>
      </c>
    </row>
    <row r="110" spans="1:13" x14ac:dyDescent="0.25">
      <c r="A110" s="2" t="s">
        <v>238</v>
      </c>
      <c r="B110" s="2" t="s">
        <v>27</v>
      </c>
      <c r="C110" s="2" t="s">
        <v>239</v>
      </c>
      <c r="D110" s="2" t="s">
        <v>29</v>
      </c>
      <c r="E110" s="2" t="s">
        <v>119</v>
      </c>
      <c r="F110" s="2" t="s">
        <v>60</v>
      </c>
      <c r="G110" s="2" t="s">
        <v>41</v>
      </c>
      <c r="H110" s="2" t="s">
        <v>34</v>
      </c>
      <c r="I110" s="2" t="s">
        <v>34</v>
      </c>
      <c r="J110" s="2" t="s">
        <v>34</v>
      </c>
      <c r="K110" s="2" t="s">
        <v>54</v>
      </c>
      <c r="L110" s="2">
        <v>100</v>
      </c>
      <c r="M110" s="2" t="s">
        <v>36</v>
      </c>
    </row>
    <row r="111" spans="1:13" x14ac:dyDescent="0.25">
      <c r="A111" s="2" t="s">
        <v>240</v>
      </c>
      <c r="B111" s="2" t="s">
        <v>27</v>
      </c>
      <c r="C111" s="2" t="s">
        <v>241</v>
      </c>
      <c r="D111" s="2" t="s">
        <v>29</v>
      </c>
      <c r="E111" s="2" t="s">
        <v>46</v>
      </c>
      <c r="F111" s="2" t="s">
        <v>31</v>
      </c>
      <c r="G111" s="2" t="s">
        <v>32</v>
      </c>
      <c r="H111" s="2" t="s">
        <v>33</v>
      </c>
      <c r="I111" s="2" t="s">
        <v>33</v>
      </c>
      <c r="J111" s="2" t="s">
        <v>33</v>
      </c>
      <c r="K111" s="2" t="s">
        <v>35</v>
      </c>
      <c r="L111" s="2">
        <v>0</v>
      </c>
      <c r="M111" s="2" t="s">
        <v>36</v>
      </c>
    </row>
    <row r="112" spans="1:13" x14ac:dyDescent="0.25">
      <c r="A112" s="2" t="s">
        <v>242</v>
      </c>
      <c r="B112" s="2" t="s">
        <v>27</v>
      </c>
      <c r="C112" s="2" t="s">
        <v>243</v>
      </c>
      <c r="D112" s="2" t="s">
        <v>29</v>
      </c>
      <c r="E112" s="2" t="s">
        <v>30</v>
      </c>
      <c r="F112" s="2" t="s">
        <v>40</v>
      </c>
      <c r="G112" s="2" t="s">
        <v>53</v>
      </c>
      <c r="H112" s="2" t="s">
        <v>34</v>
      </c>
      <c r="I112" s="2" t="s">
        <v>34</v>
      </c>
      <c r="J112" s="2" t="s">
        <v>34</v>
      </c>
      <c r="K112" s="2" t="s">
        <v>54</v>
      </c>
      <c r="L112" s="2">
        <v>50</v>
      </c>
      <c r="M112" s="2" t="s">
        <v>36</v>
      </c>
    </row>
    <row r="113" spans="1:13" x14ac:dyDescent="0.25">
      <c r="A113" s="2" t="s">
        <v>244</v>
      </c>
      <c r="B113" s="2" t="s">
        <v>27</v>
      </c>
      <c r="C113" s="2" t="s">
        <v>245</v>
      </c>
      <c r="D113" s="2" t="s">
        <v>29</v>
      </c>
      <c r="E113" s="2" t="s">
        <v>46</v>
      </c>
      <c r="F113" s="2" t="s">
        <v>31</v>
      </c>
      <c r="G113" s="2" t="s">
        <v>61</v>
      </c>
      <c r="H113" s="2" t="s">
        <v>33</v>
      </c>
      <c r="I113" s="2" t="s">
        <v>33</v>
      </c>
      <c r="J113" s="2" t="s">
        <v>33</v>
      </c>
      <c r="K113" s="2" t="s">
        <v>35</v>
      </c>
      <c r="L113" s="2">
        <v>50</v>
      </c>
      <c r="M113" s="2" t="s">
        <v>36</v>
      </c>
    </row>
    <row r="114" spans="1:13" x14ac:dyDescent="0.25">
      <c r="A114" s="2" t="s">
        <v>246</v>
      </c>
      <c r="B114" s="2" t="s">
        <v>27</v>
      </c>
      <c r="C114" s="2" t="s">
        <v>247</v>
      </c>
      <c r="D114" s="2" t="s">
        <v>29</v>
      </c>
      <c r="E114" s="2" t="s">
        <v>66</v>
      </c>
      <c r="F114" s="2" t="s">
        <v>40</v>
      </c>
      <c r="G114" s="2" t="s">
        <v>41</v>
      </c>
      <c r="H114" s="2" t="s">
        <v>34</v>
      </c>
      <c r="I114" s="2" t="s">
        <v>34</v>
      </c>
      <c r="J114" s="2" t="s">
        <v>33</v>
      </c>
      <c r="K114" s="2" t="s">
        <v>42</v>
      </c>
      <c r="L114" s="2">
        <v>100</v>
      </c>
      <c r="M114" s="2" t="s">
        <v>36</v>
      </c>
    </row>
    <row r="115" spans="1:13" x14ac:dyDescent="0.25">
      <c r="A115" s="2" t="s">
        <v>739</v>
      </c>
      <c r="B115" s="2" t="s">
        <v>27</v>
      </c>
      <c r="C115" s="2" t="s">
        <v>740</v>
      </c>
      <c r="D115" s="2" t="s">
        <v>29</v>
      </c>
      <c r="E115" s="2" t="s">
        <v>50</v>
      </c>
      <c r="F115" s="2" t="s">
        <v>31</v>
      </c>
      <c r="G115" s="2" t="s">
        <v>53</v>
      </c>
      <c r="H115" s="2" t="s">
        <v>34</v>
      </c>
      <c r="I115" s="2" t="s">
        <v>34</v>
      </c>
      <c r="J115" s="2" t="s">
        <v>34</v>
      </c>
      <c r="K115" s="2" t="s">
        <v>42</v>
      </c>
      <c r="L115" s="2">
        <v>50</v>
      </c>
      <c r="M115" s="2" t="s">
        <v>36</v>
      </c>
    </row>
    <row r="116" spans="1:13" x14ac:dyDescent="0.25">
      <c r="A116" s="2" t="s">
        <v>248</v>
      </c>
      <c r="B116" s="2" t="s">
        <v>27</v>
      </c>
      <c r="C116" s="2" t="s">
        <v>249</v>
      </c>
      <c r="D116" s="2" t="s">
        <v>29</v>
      </c>
      <c r="E116" s="2" t="s">
        <v>39</v>
      </c>
      <c r="F116" s="2" t="s">
        <v>40</v>
      </c>
      <c r="G116" s="2" t="s">
        <v>61</v>
      </c>
      <c r="H116" s="2" t="s">
        <v>34</v>
      </c>
      <c r="I116" s="2" t="s">
        <v>34</v>
      </c>
      <c r="J116" s="2" t="s">
        <v>34</v>
      </c>
      <c r="K116" s="2" t="s">
        <v>47</v>
      </c>
      <c r="L116" s="2">
        <v>50</v>
      </c>
      <c r="M116" s="2" t="s">
        <v>36</v>
      </c>
    </row>
    <row r="117" spans="1:13" x14ac:dyDescent="0.25">
      <c r="A117" s="2" t="s">
        <v>250</v>
      </c>
      <c r="B117" s="2" t="s">
        <v>27</v>
      </c>
      <c r="C117" s="2" t="s">
        <v>251</v>
      </c>
      <c r="D117" s="2" t="s">
        <v>29</v>
      </c>
      <c r="E117" s="2" t="s">
        <v>119</v>
      </c>
      <c r="F117" s="2" t="s">
        <v>60</v>
      </c>
      <c r="G117" s="2" t="s">
        <v>32</v>
      </c>
      <c r="H117" s="2" t="s">
        <v>34</v>
      </c>
      <c r="I117" s="2" t="s">
        <v>34</v>
      </c>
      <c r="J117" s="2" t="s">
        <v>34</v>
      </c>
      <c r="K117" s="2" t="s">
        <v>54</v>
      </c>
      <c r="L117" s="2">
        <v>0</v>
      </c>
      <c r="M117" s="2" t="s">
        <v>36</v>
      </c>
    </row>
    <row r="118" spans="1:13" x14ac:dyDescent="0.25">
      <c r="A118" s="2" t="s">
        <v>252</v>
      </c>
      <c r="B118" s="2" t="s">
        <v>27</v>
      </c>
      <c r="C118" s="2" t="s">
        <v>253</v>
      </c>
      <c r="D118" s="2" t="s">
        <v>29</v>
      </c>
      <c r="E118" s="2" t="s">
        <v>59</v>
      </c>
      <c r="F118" s="2" t="s">
        <v>60</v>
      </c>
      <c r="G118" s="2" t="s">
        <v>41</v>
      </c>
      <c r="H118" s="2" t="s">
        <v>34</v>
      </c>
      <c r="I118" s="2" t="s">
        <v>34</v>
      </c>
      <c r="J118" s="2" t="s">
        <v>34</v>
      </c>
      <c r="K118" s="2" t="s">
        <v>54</v>
      </c>
      <c r="L118" s="2">
        <v>100</v>
      </c>
      <c r="M118" s="2" t="s">
        <v>36</v>
      </c>
    </row>
    <row r="119" spans="1:13" x14ac:dyDescent="0.25">
      <c r="A119" s="2" t="s">
        <v>254</v>
      </c>
      <c r="B119" s="2" t="s">
        <v>27</v>
      </c>
      <c r="C119" s="2" t="s">
        <v>255</v>
      </c>
      <c r="D119" s="2" t="s">
        <v>29</v>
      </c>
      <c r="E119" s="2" t="s">
        <v>30</v>
      </c>
      <c r="F119" s="2" t="s">
        <v>40</v>
      </c>
      <c r="G119" s="2" t="s">
        <v>53</v>
      </c>
      <c r="H119" s="2" t="s">
        <v>34</v>
      </c>
      <c r="I119" s="2" t="s">
        <v>34</v>
      </c>
      <c r="J119" s="2" t="s">
        <v>33</v>
      </c>
      <c r="K119" s="2" t="s">
        <v>54</v>
      </c>
      <c r="L119" s="2">
        <v>50</v>
      </c>
      <c r="M119" s="2" t="s">
        <v>36</v>
      </c>
    </row>
    <row r="120" spans="1:13" x14ac:dyDescent="0.25">
      <c r="A120" s="2" t="s">
        <v>256</v>
      </c>
      <c r="B120" s="2" t="s">
        <v>27</v>
      </c>
      <c r="C120" s="2" t="s">
        <v>257</v>
      </c>
      <c r="D120" s="2" t="s">
        <v>69</v>
      </c>
      <c r="E120" s="2" t="s">
        <v>70</v>
      </c>
      <c r="F120" s="2" t="s">
        <v>31</v>
      </c>
      <c r="G120" s="2" t="s">
        <v>32</v>
      </c>
      <c r="H120" s="2" t="s">
        <v>34</v>
      </c>
      <c r="I120" s="2" t="s">
        <v>34</v>
      </c>
      <c r="J120" s="2" t="s">
        <v>34</v>
      </c>
      <c r="K120" s="2" t="s">
        <v>54</v>
      </c>
      <c r="L120" s="2">
        <v>0</v>
      </c>
      <c r="M120" s="2" t="s">
        <v>36</v>
      </c>
    </row>
    <row r="121" spans="1:13" x14ac:dyDescent="0.25">
      <c r="A121" s="2" t="s">
        <v>258</v>
      </c>
      <c r="B121" s="2" t="s">
        <v>27</v>
      </c>
      <c r="C121" s="2" t="s">
        <v>259</v>
      </c>
      <c r="D121" s="2" t="s">
        <v>29</v>
      </c>
      <c r="E121" s="2" t="s">
        <v>46</v>
      </c>
      <c r="F121" s="2" t="s">
        <v>40</v>
      </c>
      <c r="G121" s="2" t="s">
        <v>41</v>
      </c>
      <c r="H121" s="2" t="s">
        <v>34</v>
      </c>
      <c r="I121" s="2" t="s">
        <v>34</v>
      </c>
      <c r="J121" s="2" t="s">
        <v>34</v>
      </c>
      <c r="K121" s="2" t="s">
        <v>54</v>
      </c>
      <c r="L121" s="2">
        <v>100</v>
      </c>
      <c r="M121" s="2" t="s">
        <v>36</v>
      </c>
    </row>
    <row r="122" spans="1:13" x14ac:dyDescent="0.25">
      <c r="A122" s="2" t="s">
        <v>260</v>
      </c>
      <c r="B122" s="2" t="s">
        <v>27</v>
      </c>
      <c r="C122" s="2" t="s">
        <v>261</v>
      </c>
      <c r="D122" s="2" t="s">
        <v>29</v>
      </c>
      <c r="E122" s="2" t="s">
        <v>39</v>
      </c>
      <c r="F122" s="2" t="s">
        <v>40</v>
      </c>
      <c r="G122" s="2" t="s">
        <v>41</v>
      </c>
      <c r="H122" s="2" t="s">
        <v>34</v>
      </c>
      <c r="I122" s="2" t="s">
        <v>34</v>
      </c>
      <c r="J122" s="2" t="s">
        <v>34</v>
      </c>
      <c r="K122" s="2" t="s">
        <v>54</v>
      </c>
      <c r="L122" s="2" t="s">
        <v>43</v>
      </c>
      <c r="M122" s="2" t="s">
        <v>36</v>
      </c>
    </row>
    <row r="123" spans="1:13" x14ac:dyDescent="0.25">
      <c r="A123" s="2" t="s">
        <v>262</v>
      </c>
      <c r="B123" s="2" t="s">
        <v>27</v>
      </c>
      <c r="C123" s="2" t="s">
        <v>263</v>
      </c>
      <c r="D123" s="2" t="s">
        <v>29</v>
      </c>
      <c r="E123" s="2" t="s">
        <v>119</v>
      </c>
      <c r="F123" s="2" t="s">
        <v>60</v>
      </c>
      <c r="G123" s="2" t="s">
        <v>32</v>
      </c>
      <c r="H123" s="2" t="s">
        <v>34</v>
      </c>
      <c r="I123" s="2" t="s">
        <v>34</v>
      </c>
      <c r="J123" s="2" t="s">
        <v>34</v>
      </c>
      <c r="K123" s="2" t="s">
        <v>47</v>
      </c>
      <c r="L123" s="2">
        <v>0</v>
      </c>
      <c r="M123" s="2" t="s">
        <v>36</v>
      </c>
    </row>
    <row r="124" spans="1:13" x14ac:dyDescent="0.25">
      <c r="A124" s="2" t="s">
        <v>264</v>
      </c>
      <c r="B124" s="2" t="s">
        <v>27</v>
      </c>
      <c r="C124" s="2" t="s">
        <v>265</v>
      </c>
      <c r="D124" s="2" t="s">
        <v>29</v>
      </c>
      <c r="E124" s="2" t="s">
        <v>39</v>
      </c>
      <c r="F124" s="2" t="s">
        <v>60</v>
      </c>
      <c r="G124" s="2" t="s">
        <v>53</v>
      </c>
      <c r="H124" s="2" t="s">
        <v>33</v>
      </c>
      <c r="I124" s="2" t="s">
        <v>34</v>
      </c>
      <c r="J124" s="2" t="s">
        <v>34</v>
      </c>
      <c r="K124" s="2" t="s">
        <v>35</v>
      </c>
      <c r="L124" s="2">
        <v>50</v>
      </c>
      <c r="M124" s="2" t="s">
        <v>36</v>
      </c>
    </row>
    <row r="125" spans="1:13" x14ac:dyDescent="0.25">
      <c r="A125" s="2" t="s">
        <v>266</v>
      </c>
      <c r="B125" s="2" t="s">
        <v>27</v>
      </c>
      <c r="C125" s="2" t="s">
        <v>267</v>
      </c>
      <c r="D125" s="2" t="s">
        <v>29</v>
      </c>
      <c r="E125" s="2" t="s">
        <v>39</v>
      </c>
      <c r="F125" s="2" t="s">
        <v>40</v>
      </c>
      <c r="G125" s="2" t="s">
        <v>61</v>
      </c>
      <c r="H125" s="2" t="s">
        <v>34</v>
      </c>
      <c r="I125" s="2" t="s">
        <v>34</v>
      </c>
      <c r="J125" s="2" t="s">
        <v>34</v>
      </c>
      <c r="K125" s="2" t="s">
        <v>54</v>
      </c>
      <c r="L125" s="2">
        <v>50</v>
      </c>
      <c r="M125" s="2" t="s">
        <v>36</v>
      </c>
    </row>
    <row r="126" spans="1:13" x14ac:dyDescent="0.25">
      <c r="A126" s="2" t="s">
        <v>268</v>
      </c>
      <c r="B126" s="2" t="s">
        <v>27</v>
      </c>
      <c r="C126" s="2" t="s">
        <v>269</v>
      </c>
      <c r="D126" s="2" t="s">
        <v>29</v>
      </c>
      <c r="E126" s="2" t="s">
        <v>59</v>
      </c>
      <c r="F126" s="2" t="s">
        <v>60</v>
      </c>
      <c r="G126" s="2" t="s">
        <v>61</v>
      </c>
      <c r="H126" s="2" t="s">
        <v>34</v>
      </c>
      <c r="I126" s="2" t="s">
        <v>34</v>
      </c>
      <c r="J126" s="2" t="s">
        <v>34</v>
      </c>
      <c r="K126" s="2" t="s">
        <v>42</v>
      </c>
      <c r="L126" s="2">
        <v>50</v>
      </c>
      <c r="M126" s="2" t="s">
        <v>36</v>
      </c>
    </row>
    <row r="127" spans="1:13" x14ac:dyDescent="0.25">
      <c r="A127" s="2" t="s">
        <v>270</v>
      </c>
      <c r="B127" s="2" t="s">
        <v>27</v>
      </c>
      <c r="C127" s="2" t="s">
        <v>271</v>
      </c>
      <c r="D127" s="2" t="s">
        <v>29</v>
      </c>
      <c r="E127" s="2" t="s">
        <v>119</v>
      </c>
      <c r="F127" s="2" t="s">
        <v>60</v>
      </c>
      <c r="G127" s="2" t="s">
        <v>61</v>
      </c>
      <c r="H127" s="2" t="s">
        <v>34</v>
      </c>
      <c r="I127" s="2" t="s">
        <v>34</v>
      </c>
      <c r="J127" s="2" t="s">
        <v>34</v>
      </c>
      <c r="K127" s="2" t="s">
        <v>42</v>
      </c>
      <c r="L127" s="2">
        <v>50</v>
      </c>
      <c r="M127" s="2" t="s">
        <v>36</v>
      </c>
    </row>
    <row r="128" spans="1:13" x14ac:dyDescent="0.25">
      <c r="A128" s="2" t="s">
        <v>272</v>
      </c>
      <c r="B128" s="2" t="s">
        <v>27</v>
      </c>
      <c r="C128" s="2" t="s">
        <v>273</v>
      </c>
      <c r="D128" s="2" t="s">
        <v>29</v>
      </c>
      <c r="E128" s="2" t="s">
        <v>119</v>
      </c>
      <c r="F128" s="2" t="s">
        <v>60</v>
      </c>
      <c r="G128" s="2" t="s">
        <v>32</v>
      </c>
      <c r="H128" s="2" t="s">
        <v>34</v>
      </c>
      <c r="I128" s="2" t="s">
        <v>34</v>
      </c>
      <c r="J128" s="2" t="s">
        <v>34</v>
      </c>
      <c r="K128" s="2" t="s">
        <v>188</v>
      </c>
      <c r="L128" s="2">
        <v>0</v>
      </c>
      <c r="M128" s="2" t="s">
        <v>36</v>
      </c>
    </row>
    <row r="129" spans="1:13" x14ac:dyDescent="0.25">
      <c r="A129" s="2" t="s">
        <v>274</v>
      </c>
      <c r="B129" s="2" t="s">
        <v>27</v>
      </c>
      <c r="C129" s="2" t="s">
        <v>275</v>
      </c>
      <c r="D129" s="2" t="s">
        <v>29</v>
      </c>
      <c r="E129" s="2" t="s">
        <v>119</v>
      </c>
      <c r="F129" s="2" t="s">
        <v>60</v>
      </c>
      <c r="G129" s="2" t="s">
        <v>32</v>
      </c>
      <c r="H129" s="2" t="s">
        <v>34</v>
      </c>
      <c r="I129" s="2" t="s">
        <v>33</v>
      </c>
      <c r="J129" s="2" t="s">
        <v>34</v>
      </c>
      <c r="K129" s="2" t="s">
        <v>47</v>
      </c>
      <c r="L129" s="2">
        <v>0</v>
      </c>
      <c r="M129" s="2" t="s">
        <v>36</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D78"/>
  <sheetViews>
    <sheetView topLeftCell="A19" workbookViewId="0">
      <selection activeCell="B19" sqref="B19"/>
    </sheetView>
  </sheetViews>
  <sheetFormatPr defaultRowHeight="15" x14ac:dyDescent="0.25"/>
  <cols>
    <col min="1" max="1" width="18.140625" bestFit="1" customWidth="1"/>
    <col min="2" max="2" width="24.5703125" bestFit="1" customWidth="1"/>
    <col min="3" max="3" width="34.5703125" bestFit="1" customWidth="1"/>
    <col min="4" max="4" width="18.5703125" bestFit="1" customWidth="1"/>
    <col min="5" max="5" width="25.140625" bestFit="1" customWidth="1"/>
    <col min="6" max="6" width="10.5703125" bestFit="1" customWidth="1"/>
    <col min="7" max="7" width="18.28515625" bestFit="1" customWidth="1"/>
    <col min="8" max="8" width="30.85546875" bestFit="1" customWidth="1"/>
    <col min="9" max="9" width="35.85546875" bestFit="1" customWidth="1"/>
    <col min="10" max="10" width="32.5703125" bestFit="1" customWidth="1"/>
    <col min="11" max="11" width="35.85546875" bestFit="1" customWidth="1"/>
    <col min="12" max="12" width="41.140625" bestFit="1" customWidth="1"/>
    <col min="13" max="13" width="80.7109375" bestFit="1" customWidth="1"/>
    <col min="14" max="14" width="31.85546875" bestFit="1" customWidth="1"/>
    <col min="15" max="15" width="46" bestFit="1" customWidth="1"/>
    <col min="16" max="16" width="14.85546875" bestFit="1" customWidth="1"/>
    <col min="17" max="17" width="21.85546875" bestFit="1" customWidth="1"/>
    <col min="18" max="18" width="23.140625" bestFit="1" customWidth="1"/>
    <col min="19" max="19" width="40.85546875" bestFit="1" customWidth="1"/>
    <col min="20" max="20" width="46.42578125" bestFit="1" customWidth="1"/>
    <col min="21" max="21" width="39.42578125" bestFit="1" customWidth="1"/>
    <col min="22" max="22" width="45.140625" bestFit="1" customWidth="1"/>
    <col min="23" max="23" width="44.5703125" bestFit="1" customWidth="1"/>
    <col min="24" max="24" width="50.140625" bestFit="1" customWidth="1"/>
    <col min="25" max="25" width="17.28515625" bestFit="1" customWidth="1"/>
    <col min="26" max="26" width="60.85546875" bestFit="1" customWidth="1"/>
    <col min="27" max="27" width="38" bestFit="1" customWidth="1"/>
    <col min="28" max="28" width="25.42578125" bestFit="1" customWidth="1"/>
    <col min="29" max="29" width="47.140625" bestFit="1" customWidth="1"/>
    <col min="30" max="30" width="35.42578125" bestFit="1" customWidth="1"/>
    <col min="31" max="31" width="24.5703125" bestFit="1" customWidth="1"/>
    <col min="32" max="32" width="34.5703125" bestFit="1" customWidth="1"/>
    <col min="33" max="33" width="18.5703125" bestFit="1" customWidth="1"/>
    <col min="34" max="34" width="25.140625" bestFit="1" customWidth="1"/>
    <col min="35" max="35" width="10.5703125" bestFit="1" customWidth="1"/>
    <col min="36" max="36" width="18.28515625" bestFit="1" customWidth="1"/>
    <col min="37" max="37" width="30.85546875" bestFit="1" customWidth="1"/>
    <col min="38" max="38" width="35.85546875" bestFit="1" customWidth="1"/>
    <col min="39" max="39" width="32.5703125" bestFit="1" customWidth="1"/>
    <col min="40" max="40" width="35.85546875" bestFit="1" customWidth="1"/>
    <col min="41" max="41" width="41.140625" bestFit="1" customWidth="1"/>
    <col min="42" max="42" width="81.140625" customWidth="1"/>
    <col min="43" max="43" width="31.85546875" bestFit="1" customWidth="1"/>
    <col min="44" max="44" width="46" bestFit="1" customWidth="1"/>
    <col min="45" max="45" width="14.85546875" bestFit="1" customWidth="1"/>
    <col min="46" max="46" width="21.85546875" bestFit="1" customWidth="1"/>
    <col min="47" max="47" width="23.140625" bestFit="1" customWidth="1"/>
    <col min="48" max="48" width="40.85546875" bestFit="1" customWidth="1"/>
    <col min="49" max="49" width="46.42578125" bestFit="1" customWidth="1"/>
    <col min="50" max="50" width="39.42578125" bestFit="1" customWidth="1"/>
    <col min="51" max="51" width="45.140625" bestFit="1" customWidth="1"/>
    <col min="52" max="52" width="44.5703125" bestFit="1" customWidth="1"/>
    <col min="53" max="53" width="50.140625" bestFit="1" customWidth="1"/>
    <col min="54" max="54" width="17.28515625" bestFit="1" customWidth="1"/>
    <col min="55" max="55" width="60.85546875" bestFit="1" customWidth="1"/>
    <col min="56" max="56" width="25.42578125" bestFit="1" customWidth="1"/>
    <col min="57" max="57" width="35.42578125" bestFit="1" customWidth="1"/>
  </cols>
  <sheetData>
    <row r="1" spans="1:30" x14ac:dyDescent="0.25">
      <c r="A1" s="2" t="s">
        <v>280</v>
      </c>
      <c r="B1" s="2" t="s">
        <v>281</v>
      </c>
      <c r="C1" s="2" t="s">
        <v>13</v>
      </c>
      <c r="D1" s="2" t="s">
        <v>14</v>
      </c>
      <c r="E1" s="2" t="s">
        <v>15</v>
      </c>
      <c r="F1" s="2" t="s">
        <v>16</v>
      </c>
      <c r="G1" s="2" t="s">
        <v>282</v>
      </c>
      <c r="H1" s="2" t="s">
        <v>283</v>
      </c>
      <c r="I1" s="2" t="s">
        <v>284</v>
      </c>
      <c r="J1" s="2" t="s">
        <v>285</v>
      </c>
      <c r="K1" s="2" t="s">
        <v>286</v>
      </c>
      <c r="L1" s="2" t="s">
        <v>287</v>
      </c>
      <c r="M1" s="2" t="s">
        <v>288</v>
      </c>
      <c r="N1" s="2" t="s">
        <v>289</v>
      </c>
      <c r="O1" s="2" t="s">
        <v>290</v>
      </c>
      <c r="P1" s="2" t="s">
        <v>291</v>
      </c>
      <c r="Q1" s="2" t="s">
        <v>292</v>
      </c>
      <c r="R1" s="2" t="s">
        <v>293</v>
      </c>
      <c r="S1" s="2" t="s">
        <v>294</v>
      </c>
      <c r="T1" s="2" t="s">
        <v>295</v>
      </c>
      <c r="U1" s="2" t="s">
        <v>296</v>
      </c>
      <c r="V1" s="2" t="s">
        <v>297</v>
      </c>
      <c r="W1" s="2" t="s">
        <v>298</v>
      </c>
      <c r="X1" s="2" t="s">
        <v>299</v>
      </c>
      <c r="Y1" s="2" t="s">
        <v>300</v>
      </c>
      <c r="Z1" s="2" t="s">
        <v>301</v>
      </c>
      <c r="AA1" s="2" t="s">
        <v>635</v>
      </c>
      <c r="AB1" s="1" t="s">
        <v>302</v>
      </c>
      <c r="AC1" s="1" t="s">
        <v>687</v>
      </c>
      <c r="AD1" s="1" t="s">
        <v>303</v>
      </c>
    </row>
    <row r="2" spans="1:30" x14ac:dyDescent="0.25">
      <c r="A2" s="2" t="s">
        <v>304</v>
      </c>
      <c r="B2" s="2" t="s">
        <v>305</v>
      </c>
      <c r="C2" s="2" t="s">
        <v>26</v>
      </c>
      <c r="D2" s="2" t="s">
        <v>27</v>
      </c>
      <c r="E2" s="2" t="s">
        <v>28</v>
      </c>
      <c r="F2" s="2" t="s">
        <v>29</v>
      </c>
      <c r="G2" s="2">
        <v>1600000</v>
      </c>
      <c r="H2" s="2">
        <v>1432340</v>
      </c>
      <c r="I2" s="2">
        <v>3101982</v>
      </c>
      <c r="J2" s="2">
        <v>33</v>
      </c>
      <c r="K2" s="2">
        <v>3390412</v>
      </c>
      <c r="L2" s="2" t="s">
        <v>306</v>
      </c>
      <c r="M2" s="2" t="s">
        <v>307</v>
      </c>
      <c r="N2" s="2">
        <v>0</v>
      </c>
      <c r="O2" s="2" t="s">
        <v>308</v>
      </c>
      <c r="P2" s="2">
        <v>1.1222085063404781</v>
      </c>
      <c r="Q2" s="2">
        <v>1600000</v>
      </c>
      <c r="R2" s="2">
        <v>1432340</v>
      </c>
      <c r="S2" s="2">
        <v>1127993.4545454546</v>
      </c>
      <c r="T2" s="2">
        <v>1130137.3333333333</v>
      </c>
      <c r="U2" s="2">
        <v>3101982</v>
      </c>
      <c r="V2" s="2">
        <v>3390412</v>
      </c>
      <c r="W2" s="2">
        <v>1127993.4545454546</v>
      </c>
      <c r="X2" s="2">
        <v>1130137.3333333333</v>
      </c>
      <c r="Y2" s="2" t="s">
        <v>33</v>
      </c>
      <c r="Z2" s="2" t="s">
        <v>33</v>
      </c>
      <c r="AA2" s="2" t="s">
        <v>33</v>
      </c>
      <c r="AB2" s="1" t="s">
        <v>309</v>
      </c>
      <c r="AC2" s="1" t="s">
        <v>309</v>
      </c>
      <c r="AD2" s="1">
        <v>0</v>
      </c>
    </row>
    <row r="3" spans="1:30" x14ac:dyDescent="0.25">
      <c r="A3" s="2" t="s">
        <v>310</v>
      </c>
      <c r="B3" s="2" t="s">
        <v>311</v>
      </c>
      <c r="C3" s="2" t="s">
        <v>57</v>
      </c>
      <c r="D3" s="2" t="s">
        <v>27</v>
      </c>
      <c r="E3" s="2" t="s">
        <v>58</v>
      </c>
      <c r="F3" s="2" t="s">
        <v>29</v>
      </c>
      <c r="G3" s="2">
        <v>12000000</v>
      </c>
      <c r="H3" s="2">
        <v>12000000</v>
      </c>
      <c r="I3" s="2">
        <v>22040584</v>
      </c>
      <c r="J3" s="2">
        <v>30</v>
      </c>
      <c r="K3" s="2">
        <v>36058486</v>
      </c>
      <c r="L3" s="2" t="s">
        <v>312</v>
      </c>
      <c r="M3" s="2" t="s">
        <v>193</v>
      </c>
      <c r="N3" s="2">
        <v>0</v>
      </c>
      <c r="O3" s="2" t="s">
        <v>313</v>
      </c>
      <c r="P3" s="2">
        <v>1.1222085063404781</v>
      </c>
      <c r="Q3" s="2">
        <v>12000000</v>
      </c>
      <c r="R3" s="2">
        <v>12000000</v>
      </c>
      <c r="S3" s="2">
        <v>8816233.5999999996</v>
      </c>
      <c r="T3" s="2">
        <v>12019495.333333334</v>
      </c>
      <c r="U3" s="2">
        <v>22040584</v>
      </c>
      <c r="V3" s="2">
        <v>36058486</v>
      </c>
      <c r="W3" s="2">
        <v>8816233.5999999996</v>
      </c>
      <c r="X3" s="2">
        <v>12019495.333333334</v>
      </c>
      <c r="Y3" s="2" t="s">
        <v>33</v>
      </c>
      <c r="Z3" s="2" t="s">
        <v>33</v>
      </c>
      <c r="AA3" s="2" t="s">
        <v>33</v>
      </c>
      <c r="AB3" s="1" t="s">
        <v>309</v>
      </c>
      <c r="AC3" s="1" t="s">
        <v>309</v>
      </c>
      <c r="AD3" s="1">
        <v>0</v>
      </c>
    </row>
    <row r="4" spans="1:30" x14ac:dyDescent="0.25">
      <c r="A4" s="2" t="s">
        <v>314</v>
      </c>
      <c r="B4" s="2" t="s">
        <v>315</v>
      </c>
      <c r="C4" s="2" t="s">
        <v>57</v>
      </c>
      <c r="D4" s="2" t="s">
        <v>27</v>
      </c>
      <c r="E4" s="2" t="s">
        <v>58</v>
      </c>
      <c r="F4" s="2" t="s">
        <v>29</v>
      </c>
      <c r="G4" s="2">
        <v>1000000</v>
      </c>
      <c r="H4" s="2">
        <v>1000000</v>
      </c>
      <c r="I4" s="2">
        <v>0</v>
      </c>
      <c r="J4" s="2">
        <v>30</v>
      </c>
      <c r="K4" s="2">
        <v>0</v>
      </c>
      <c r="L4" s="2" t="s">
        <v>312</v>
      </c>
      <c r="M4" s="2" t="s">
        <v>316</v>
      </c>
      <c r="N4" s="2">
        <v>0</v>
      </c>
      <c r="O4" s="2" t="s">
        <v>317</v>
      </c>
      <c r="P4" s="2">
        <v>1.1222085063404781</v>
      </c>
      <c r="Q4" s="2">
        <v>1000000</v>
      </c>
      <c r="R4" s="2">
        <v>1000000</v>
      </c>
      <c r="S4" s="2">
        <v>0</v>
      </c>
      <c r="T4" s="2">
        <v>0</v>
      </c>
      <c r="U4" s="2">
        <v>0</v>
      </c>
      <c r="V4" s="2">
        <v>0</v>
      </c>
      <c r="W4" s="2">
        <v>0</v>
      </c>
      <c r="X4" s="2">
        <v>0</v>
      </c>
      <c r="Y4" s="2" t="s">
        <v>34</v>
      </c>
      <c r="Z4" s="2" t="s">
        <v>34</v>
      </c>
      <c r="AA4" s="2" t="s">
        <v>34</v>
      </c>
      <c r="AB4" s="1" t="s">
        <v>318</v>
      </c>
      <c r="AC4" s="1" t="s">
        <v>318</v>
      </c>
      <c r="AD4" s="1">
        <v>0</v>
      </c>
    </row>
    <row r="5" spans="1:30" x14ac:dyDescent="0.25">
      <c r="A5" s="2" t="s">
        <v>319</v>
      </c>
      <c r="B5" s="2" t="s">
        <v>320</v>
      </c>
      <c r="C5" s="2" t="s">
        <v>67</v>
      </c>
      <c r="D5" s="2" t="s">
        <v>27</v>
      </c>
      <c r="E5" s="2" t="s">
        <v>68</v>
      </c>
      <c r="F5" s="2" t="s">
        <v>69</v>
      </c>
      <c r="G5" s="2">
        <v>1514870</v>
      </c>
      <c r="H5" s="2">
        <v>1514870</v>
      </c>
      <c r="I5" s="2">
        <v>2601867</v>
      </c>
      <c r="J5" s="2">
        <v>24</v>
      </c>
      <c r="K5" s="2">
        <v>987704</v>
      </c>
      <c r="L5" s="2" t="s">
        <v>306</v>
      </c>
      <c r="M5" s="2" t="s">
        <v>321</v>
      </c>
      <c r="N5" s="2">
        <v>4729</v>
      </c>
      <c r="O5" s="2" t="s">
        <v>322</v>
      </c>
      <c r="P5" s="2">
        <v>1.1222085063404781</v>
      </c>
      <c r="Q5" s="2">
        <v>1700000</v>
      </c>
      <c r="R5" s="2">
        <v>1700000</v>
      </c>
      <c r="S5" s="2">
        <v>1300933.5</v>
      </c>
      <c r="T5" s="2">
        <v>329234.66666666669</v>
      </c>
      <c r="U5" s="2">
        <v>2919837.2797665806</v>
      </c>
      <c r="V5" s="2">
        <v>1108409.8305465155</v>
      </c>
      <c r="W5" s="2">
        <v>1459918.6398832903</v>
      </c>
      <c r="X5" s="2">
        <v>369469.94351550523</v>
      </c>
      <c r="Y5" s="2" t="s">
        <v>34</v>
      </c>
      <c r="Z5" s="2" t="s">
        <v>34</v>
      </c>
      <c r="AA5" s="2" t="s">
        <v>34</v>
      </c>
      <c r="AB5" s="1" t="s">
        <v>318</v>
      </c>
      <c r="AC5" s="1" t="s">
        <v>318</v>
      </c>
      <c r="AD5" s="1">
        <v>5307</v>
      </c>
    </row>
    <row r="6" spans="1:30" x14ac:dyDescent="0.25">
      <c r="A6" s="2" t="s">
        <v>323</v>
      </c>
      <c r="B6" s="2" t="s">
        <v>324</v>
      </c>
      <c r="C6" s="2" t="s">
        <v>67</v>
      </c>
      <c r="D6" s="2" t="s">
        <v>27</v>
      </c>
      <c r="E6" s="2" t="s">
        <v>68</v>
      </c>
      <c r="F6" s="2" t="s">
        <v>69</v>
      </c>
      <c r="G6" s="2">
        <v>1336650</v>
      </c>
      <c r="H6" s="2">
        <v>1336650</v>
      </c>
      <c r="I6" s="2">
        <v>368341</v>
      </c>
      <c r="J6" s="2">
        <v>24</v>
      </c>
      <c r="K6" s="2">
        <v>6317</v>
      </c>
      <c r="L6" s="2" t="s">
        <v>306</v>
      </c>
      <c r="M6" s="2" t="s">
        <v>321</v>
      </c>
      <c r="N6" s="2">
        <v>115267</v>
      </c>
      <c r="O6" s="2" t="s">
        <v>322</v>
      </c>
      <c r="P6" s="2">
        <v>1.1222085063404781</v>
      </c>
      <c r="Q6" s="2">
        <v>1500000</v>
      </c>
      <c r="R6" s="2">
        <v>1500000</v>
      </c>
      <c r="S6" s="2">
        <v>184170.5</v>
      </c>
      <c r="T6" s="2">
        <v>2105.6666666666665</v>
      </c>
      <c r="U6" s="2">
        <v>413355.40343395801</v>
      </c>
      <c r="V6" s="2">
        <v>7088.9911345527998</v>
      </c>
      <c r="W6" s="2">
        <v>206677.70171697901</v>
      </c>
      <c r="X6" s="2">
        <v>2362.997044850933</v>
      </c>
      <c r="Y6" s="2" t="s">
        <v>34</v>
      </c>
      <c r="Z6" s="2" t="s">
        <v>34</v>
      </c>
      <c r="AA6" s="2" t="s">
        <v>34</v>
      </c>
      <c r="AB6" s="1" t="s">
        <v>318</v>
      </c>
      <c r="AC6" s="1" t="s">
        <v>318</v>
      </c>
      <c r="AD6" s="1">
        <v>129354</v>
      </c>
    </row>
    <row r="7" spans="1:30" x14ac:dyDescent="0.25">
      <c r="A7" s="2" t="s">
        <v>325</v>
      </c>
      <c r="B7" s="2" t="s">
        <v>305</v>
      </c>
      <c r="C7" s="2" t="s">
        <v>67</v>
      </c>
      <c r="D7" s="2" t="s">
        <v>27</v>
      </c>
      <c r="E7" s="2" t="s">
        <v>68</v>
      </c>
      <c r="F7" s="2" t="s">
        <v>69</v>
      </c>
      <c r="G7" s="2">
        <v>2138640</v>
      </c>
      <c r="H7" s="2">
        <v>2138640</v>
      </c>
      <c r="I7" s="2">
        <v>524852</v>
      </c>
      <c r="J7" s="2">
        <v>36</v>
      </c>
      <c r="K7" s="2">
        <v>3302490</v>
      </c>
      <c r="L7" s="2">
        <v>0</v>
      </c>
      <c r="M7" s="2">
        <v>0</v>
      </c>
      <c r="N7" s="2">
        <v>0</v>
      </c>
      <c r="O7" s="2" t="s">
        <v>326</v>
      </c>
      <c r="P7" s="2">
        <v>1.1222085063404781</v>
      </c>
      <c r="Q7" s="2">
        <v>2400000</v>
      </c>
      <c r="R7" s="2">
        <v>2400000</v>
      </c>
      <c r="S7" s="2">
        <v>174950.66666666666</v>
      </c>
      <c r="T7" s="2">
        <v>1100830</v>
      </c>
      <c r="U7" s="2">
        <v>588993.37896981265</v>
      </c>
      <c r="V7" s="2">
        <v>3706082.3701043655</v>
      </c>
      <c r="W7" s="2">
        <v>196331.12632327084</v>
      </c>
      <c r="X7" s="2">
        <v>1235360.7900347884</v>
      </c>
      <c r="Y7" s="2" t="s">
        <v>33</v>
      </c>
      <c r="Z7" s="2" t="s">
        <v>33</v>
      </c>
      <c r="AA7" s="2" t="s">
        <v>33</v>
      </c>
      <c r="AB7" s="1" t="s">
        <v>309</v>
      </c>
      <c r="AC7" s="1" t="s">
        <v>309</v>
      </c>
      <c r="AD7" s="1">
        <v>0</v>
      </c>
    </row>
    <row r="8" spans="1:30" x14ac:dyDescent="0.25">
      <c r="A8" s="2" t="s">
        <v>327</v>
      </c>
      <c r="B8" s="2" t="s">
        <v>324</v>
      </c>
      <c r="C8" s="2" t="s">
        <v>75</v>
      </c>
      <c r="D8" s="2" t="s">
        <v>27</v>
      </c>
      <c r="E8" s="2" t="s">
        <v>76</v>
      </c>
      <c r="F8" s="2" t="s">
        <v>29</v>
      </c>
      <c r="G8" s="2">
        <v>1000000</v>
      </c>
      <c r="H8" s="2">
        <v>1000000</v>
      </c>
      <c r="I8" s="2">
        <v>1653630</v>
      </c>
      <c r="J8" s="2">
        <v>36</v>
      </c>
      <c r="K8" s="2">
        <v>6789409</v>
      </c>
      <c r="L8" s="2" t="s">
        <v>744</v>
      </c>
      <c r="M8" s="2">
        <v>0</v>
      </c>
      <c r="N8" s="2">
        <v>0</v>
      </c>
      <c r="O8" s="2" t="s">
        <v>328</v>
      </c>
      <c r="P8" s="2">
        <v>1.1222085063404781</v>
      </c>
      <c r="Q8" s="2">
        <v>1000000</v>
      </c>
      <c r="R8" s="2">
        <v>1000000</v>
      </c>
      <c r="S8" s="2">
        <v>551210</v>
      </c>
      <c r="T8" s="2">
        <v>2263136.3333333335</v>
      </c>
      <c r="U8" s="2">
        <v>1653630</v>
      </c>
      <c r="V8" s="2">
        <v>6789409</v>
      </c>
      <c r="W8" s="2">
        <v>551210</v>
      </c>
      <c r="X8" s="2">
        <v>2263136.3333333335</v>
      </c>
      <c r="Y8" s="2" t="s">
        <v>33</v>
      </c>
      <c r="Z8" s="2" t="s">
        <v>33</v>
      </c>
      <c r="AA8" s="2" t="s">
        <v>33</v>
      </c>
      <c r="AB8" s="1" t="s">
        <v>309</v>
      </c>
      <c r="AC8" s="1" t="s">
        <v>309</v>
      </c>
      <c r="AD8" s="1">
        <v>0</v>
      </c>
    </row>
    <row r="9" spans="1:30" x14ac:dyDescent="0.25">
      <c r="A9" s="2" t="s">
        <v>329</v>
      </c>
      <c r="B9" s="2" t="s">
        <v>330</v>
      </c>
      <c r="C9" s="2" t="s">
        <v>75</v>
      </c>
      <c r="D9" s="2" t="s">
        <v>27</v>
      </c>
      <c r="E9" s="2" t="s">
        <v>76</v>
      </c>
      <c r="F9" s="2" t="s">
        <v>29</v>
      </c>
      <c r="G9" s="2">
        <v>1000000</v>
      </c>
      <c r="H9" s="2">
        <v>1000000</v>
      </c>
      <c r="I9" s="2">
        <v>3699328</v>
      </c>
      <c r="J9" s="2">
        <v>36</v>
      </c>
      <c r="K9" s="2">
        <v>3677383</v>
      </c>
      <c r="L9" s="2" t="s">
        <v>744</v>
      </c>
      <c r="M9" s="2">
        <v>0</v>
      </c>
      <c r="N9" s="2">
        <v>0</v>
      </c>
      <c r="O9" s="2" t="s">
        <v>328</v>
      </c>
      <c r="P9" s="2">
        <v>1.1222085063404781</v>
      </c>
      <c r="Q9" s="2">
        <v>1000000</v>
      </c>
      <c r="R9" s="2">
        <v>1000000</v>
      </c>
      <c r="S9" s="2">
        <v>1233109.3333333333</v>
      </c>
      <c r="T9" s="2">
        <v>1225794.3333333333</v>
      </c>
      <c r="U9" s="2">
        <v>3699328</v>
      </c>
      <c r="V9" s="2">
        <v>3677383</v>
      </c>
      <c r="W9" s="2">
        <v>1233109.3333333333</v>
      </c>
      <c r="X9" s="2">
        <v>1225794.3333333333</v>
      </c>
      <c r="Y9" s="2" t="s">
        <v>33</v>
      </c>
      <c r="Z9" s="2" t="s">
        <v>34</v>
      </c>
      <c r="AA9" s="2" t="s">
        <v>34</v>
      </c>
      <c r="AB9" s="1" t="s">
        <v>334</v>
      </c>
      <c r="AC9" s="1" t="s">
        <v>334</v>
      </c>
      <c r="AD9" s="1">
        <v>0</v>
      </c>
    </row>
    <row r="10" spans="1:30" x14ac:dyDescent="0.25">
      <c r="A10" s="2" t="s">
        <v>331</v>
      </c>
      <c r="B10" s="2" t="s">
        <v>315</v>
      </c>
      <c r="C10" s="2" t="s">
        <v>77</v>
      </c>
      <c r="D10" s="2" t="s">
        <v>27</v>
      </c>
      <c r="E10" s="2" t="s">
        <v>78</v>
      </c>
      <c r="F10" s="2" t="s">
        <v>69</v>
      </c>
      <c r="G10" s="2">
        <v>1782200</v>
      </c>
      <c r="H10" s="2">
        <v>1782000</v>
      </c>
      <c r="I10" s="2">
        <v>1555454</v>
      </c>
      <c r="J10" s="2">
        <v>27</v>
      </c>
      <c r="K10" s="2">
        <v>1790397</v>
      </c>
      <c r="L10" s="2" t="s">
        <v>306</v>
      </c>
      <c r="M10" s="2" t="s">
        <v>332</v>
      </c>
      <c r="N10" s="2">
        <v>0</v>
      </c>
      <c r="O10" s="2" t="s">
        <v>333</v>
      </c>
      <c r="P10" s="2">
        <v>1.1222085063404781</v>
      </c>
      <c r="Q10" s="2">
        <v>2000000</v>
      </c>
      <c r="R10" s="2">
        <v>1999775.5582987319</v>
      </c>
      <c r="S10" s="2">
        <v>691312.88888888888</v>
      </c>
      <c r="T10" s="2">
        <v>596799</v>
      </c>
      <c r="U10" s="2">
        <v>1745543.7100213219</v>
      </c>
      <c r="V10" s="2">
        <v>2009198.7431264729</v>
      </c>
      <c r="W10" s="2">
        <v>775797.20445392083</v>
      </c>
      <c r="X10" s="2">
        <v>669732.91437549097</v>
      </c>
      <c r="Y10" s="2" t="s">
        <v>33</v>
      </c>
      <c r="Z10" s="2" t="s">
        <v>34</v>
      </c>
      <c r="AA10" s="2" t="s">
        <v>33</v>
      </c>
      <c r="AB10" s="1" t="s">
        <v>334</v>
      </c>
      <c r="AC10" s="1" t="s">
        <v>309</v>
      </c>
      <c r="AD10" s="1">
        <v>0</v>
      </c>
    </row>
    <row r="11" spans="1:30" x14ac:dyDescent="0.25">
      <c r="A11" s="2" t="s">
        <v>335</v>
      </c>
      <c r="B11" s="2" t="s">
        <v>320</v>
      </c>
      <c r="C11" s="2" t="s">
        <v>84</v>
      </c>
      <c r="D11" s="2" t="s">
        <v>27</v>
      </c>
      <c r="E11" s="2" t="s">
        <v>85</v>
      </c>
      <c r="F11" s="2" t="s">
        <v>69</v>
      </c>
      <c r="G11" s="2">
        <v>3653510</v>
      </c>
      <c r="H11" s="2">
        <v>3653510</v>
      </c>
      <c r="I11" s="2">
        <v>3316830</v>
      </c>
      <c r="J11" s="2">
        <v>24</v>
      </c>
      <c r="K11" s="2">
        <v>6637458</v>
      </c>
      <c r="L11" s="2" t="s">
        <v>306</v>
      </c>
      <c r="M11" s="2" t="s">
        <v>193</v>
      </c>
      <c r="N11" s="2">
        <v>0</v>
      </c>
      <c r="O11" s="2" t="s">
        <v>336</v>
      </c>
      <c r="P11" s="2">
        <v>1.1222085063404781</v>
      </c>
      <c r="Q11" s="2">
        <v>4100000</v>
      </c>
      <c r="R11" s="2">
        <v>4100000</v>
      </c>
      <c r="S11" s="2">
        <v>1658415</v>
      </c>
      <c r="T11" s="2">
        <v>2212486</v>
      </c>
      <c r="U11" s="2">
        <v>3722174.840085288</v>
      </c>
      <c r="V11" s="2">
        <v>7448611.8280776571</v>
      </c>
      <c r="W11" s="2">
        <v>1861087.420042644</v>
      </c>
      <c r="X11" s="2">
        <v>2482870.6093592192</v>
      </c>
      <c r="Y11" s="2" t="s">
        <v>33</v>
      </c>
      <c r="Z11" s="2" t="s">
        <v>33</v>
      </c>
      <c r="AA11" s="2" t="s">
        <v>33</v>
      </c>
      <c r="AB11" s="1" t="s">
        <v>309</v>
      </c>
      <c r="AC11" s="1" t="s">
        <v>309</v>
      </c>
      <c r="AD11" s="1">
        <v>0</v>
      </c>
    </row>
    <row r="12" spans="1:30" x14ac:dyDescent="0.25">
      <c r="A12" s="2" t="s">
        <v>337</v>
      </c>
      <c r="B12" s="2" t="s">
        <v>324</v>
      </c>
      <c r="C12" s="2" t="s">
        <v>84</v>
      </c>
      <c r="D12" s="2" t="s">
        <v>27</v>
      </c>
      <c r="E12" s="2" t="s">
        <v>85</v>
      </c>
      <c r="F12" s="2" t="s">
        <v>69</v>
      </c>
      <c r="G12" s="2">
        <v>2138640</v>
      </c>
      <c r="H12" s="2">
        <v>2138640</v>
      </c>
      <c r="I12" s="2">
        <v>225926</v>
      </c>
      <c r="J12" s="2">
        <v>24</v>
      </c>
      <c r="K12" s="2">
        <v>964017</v>
      </c>
      <c r="L12" s="2" t="s">
        <v>306</v>
      </c>
      <c r="M12" s="2" t="s">
        <v>338</v>
      </c>
      <c r="N12" s="2">
        <v>0</v>
      </c>
      <c r="O12" s="2" t="s">
        <v>336</v>
      </c>
      <c r="P12" s="2">
        <v>1.1222085063404781</v>
      </c>
      <c r="Q12" s="2">
        <v>2400000</v>
      </c>
      <c r="R12" s="2">
        <v>2400000</v>
      </c>
      <c r="S12" s="2">
        <v>112963</v>
      </c>
      <c r="T12" s="2">
        <v>321339</v>
      </c>
      <c r="U12" s="2">
        <v>253536.07900347887</v>
      </c>
      <c r="V12" s="2">
        <v>1081828.0776568286</v>
      </c>
      <c r="W12" s="2">
        <v>126768.03950173943</v>
      </c>
      <c r="X12" s="2">
        <v>360609.35921894287</v>
      </c>
      <c r="Y12" s="2" t="s">
        <v>34</v>
      </c>
      <c r="Z12" s="2" t="s">
        <v>33</v>
      </c>
      <c r="AA12" s="2" t="s">
        <v>33</v>
      </c>
      <c r="AB12" s="1" t="s">
        <v>339</v>
      </c>
      <c r="AC12" s="1" t="s">
        <v>339</v>
      </c>
      <c r="AD12" s="1">
        <v>0</v>
      </c>
    </row>
    <row r="13" spans="1:30" x14ac:dyDescent="0.25">
      <c r="A13" s="2" t="s">
        <v>340</v>
      </c>
      <c r="B13" s="2" t="s">
        <v>330</v>
      </c>
      <c r="C13" s="2" t="s">
        <v>84</v>
      </c>
      <c r="D13" s="2" t="s">
        <v>27</v>
      </c>
      <c r="E13" s="2" t="s">
        <v>85</v>
      </c>
      <c r="F13" s="2" t="s">
        <v>69</v>
      </c>
      <c r="G13" s="2">
        <v>1782200</v>
      </c>
      <c r="H13" s="2">
        <v>1782200</v>
      </c>
      <c r="I13" s="2">
        <v>1398528</v>
      </c>
      <c r="J13" s="2">
        <v>24</v>
      </c>
      <c r="K13" s="2">
        <v>1784452</v>
      </c>
      <c r="L13" s="2" t="s">
        <v>306</v>
      </c>
      <c r="M13" s="2" t="s">
        <v>332</v>
      </c>
      <c r="N13" s="2">
        <v>0</v>
      </c>
      <c r="O13" s="2" t="s">
        <v>336</v>
      </c>
      <c r="P13" s="2">
        <v>1.1222085063404781</v>
      </c>
      <c r="Q13" s="2">
        <v>2000000</v>
      </c>
      <c r="R13" s="2">
        <v>2000000</v>
      </c>
      <c r="S13" s="2">
        <v>699264</v>
      </c>
      <c r="T13" s="2">
        <v>594817.33333333337</v>
      </c>
      <c r="U13" s="2">
        <v>1569440.017955336</v>
      </c>
      <c r="V13" s="2">
        <v>2002527.2135562787</v>
      </c>
      <c r="W13" s="2">
        <v>784720.00897766801</v>
      </c>
      <c r="X13" s="2">
        <v>667509.07118542632</v>
      </c>
      <c r="Y13" s="2" t="s">
        <v>33</v>
      </c>
      <c r="Z13" s="2" t="s">
        <v>34</v>
      </c>
      <c r="AA13" s="2" t="s">
        <v>33</v>
      </c>
      <c r="AB13" s="1" t="s">
        <v>334</v>
      </c>
      <c r="AC13" s="1" t="s">
        <v>309</v>
      </c>
      <c r="AD13" s="1">
        <v>0</v>
      </c>
    </row>
    <row r="14" spans="1:30" x14ac:dyDescent="0.25">
      <c r="A14" s="2" t="s">
        <v>341</v>
      </c>
      <c r="B14" s="2" t="s">
        <v>324</v>
      </c>
      <c r="C14" s="2" t="s">
        <v>96</v>
      </c>
      <c r="D14" s="2" t="s">
        <v>27</v>
      </c>
      <c r="E14" s="2" t="s">
        <v>97</v>
      </c>
      <c r="F14" s="2" t="s">
        <v>29</v>
      </c>
      <c r="G14" s="2">
        <v>3000000</v>
      </c>
      <c r="H14" s="2">
        <v>2999675</v>
      </c>
      <c r="I14" s="2">
        <v>1300202</v>
      </c>
      <c r="J14" s="2">
        <v>30</v>
      </c>
      <c r="K14" s="2">
        <v>2183307.92</v>
      </c>
      <c r="L14" s="2" t="s">
        <v>306</v>
      </c>
      <c r="M14" s="2" t="s">
        <v>679</v>
      </c>
      <c r="N14" s="2">
        <v>0</v>
      </c>
      <c r="O14" s="2" t="s">
        <v>342</v>
      </c>
      <c r="P14" s="2">
        <v>1.1222085063404781</v>
      </c>
      <c r="Q14" s="2">
        <v>3000000</v>
      </c>
      <c r="R14" s="2">
        <v>2999675</v>
      </c>
      <c r="S14" s="2">
        <v>520080.8</v>
      </c>
      <c r="T14" s="2">
        <v>727769.30666666664</v>
      </c>
      <c r="U14" s="2">
        <v>1300202</v>
      </c>
      <c r="V14" s="2">
        <v>2183307.92</v>
      </c>
      <c r="W14" s="2">
        <v>520080.8</v>
      </c>
      <c r="X14" s="2">
        <v>727769.30666666664</v>
      </c>
      <c r="Y14" s="2" t="s">
        <v>34</v>
      </c>
      <c r="Z14" s="2" t="s">
        <v>33</v>
      </c>
      <c r="AA14" s="2" t="s">
        <v>33</v>
      </c>
      <c r="AB14" s="1" t="s">
        <v>339</v>
      </c>
      <c r="AC14" s="1" t="s">
        <v>339</v>
      </c>
      <c r="AD14" s="1">
        <v>0</v>
      </c>
    </row>
    <row r="15" spans="1:30" x14ac:dyDescent="0.25">
      <c r="A15" s="2" t="s">
        <v>343</v>
      </c>
      <c r="B15" s="2" t="s">
        <v>311</v>
      </c>
      <c r="C15" s="2" t="s">
        <v>96</v>
      </c>
      <c r="D15" s="2" t="s">
        <v>27</v>
      </c>
      <c r="E15" s="2" t="s">
        <v>97</v>
      </c>
      <c r="F15" s="2" t="s">
        <v>29</v>
      </c>
      <c r="G15" s="2">
        <v>10000000</v>
      </c>
      <c r="H15" s="2">
        <v>10000000</v>
      </c>
      <c r="I15" s="2">
        <v>8643507</v>
      </c>
      <c r="J15" s="2">
        <v>31</v>
      </c>
      <c r="K15" s="2">
        <v>10266716</v>
      </c>
      <c r="L15" s="2" t="s">
        <v>344</v>
      </c>
      <c r="M15" s="2" t="s">
        <v>345</v>
      </c>
      <c r="N15" s="2">
        <v>0</v>
      </c>
      <c r="O15" s="2" t="s">
        <v>346</v>
      </c>
      <c r="P15" s="2">
        <v>1.1222085063404781</v>
      </c>
      <c r="Q15" s="2">
        <v>10000000</v>
      </c>
      <c r="R15" s="2">
        <v>10000000</v>
      </c>
      <c r="S15" s="2">
        <v>3345873.6774193547</v>
      </c>
      <c r="T15" s="2">
        <v>3422238.6666666665</v>
      </c>
      <c r="U15" s="2">
        <v>8643507</v>
      </c>
      <c r="V15" s="2">
        <v>10266716</v>
      </c>
      <c r="W15" s="2">
        <v>3345873.6774193547</v>
      </c>
      <c r="X15" s="2">
        <v>3422238.6666666665</v>
      </c>
      <c r="Y15" s="2" t="s">
        <v>33</v>
      </c>
      <c r="Z15" s="2" t="s">
        <v>33</v>
      </c>
      <c r="AA15" s="2" t="s">
        <v>33</v>
      </c>
      <c r="AB15" s="1" t="s">
        <v>309</v>
      </c>
      <c r="AC15" s="1" t="s">
        <v>309</v>
      </c>
      <c r="AD15" s="1">
        <v>0</v>
      </c>
    </row>
    <row r="16" spans="1:30" x14ac:dyDescent="0.25">
      <c r="A16" s="2" t="s">
        <v>347</v>
      </c>
      <c r="B16" s="2" t="s">
        <v>315</v>
      </c>
      <c r="C16" s="2" t="s">
        <v>96</v>
      </c>
      <c r="D16" s="2" t="s">
        <v>27</v>
      </c>
      <c r="E16" s="2" t="s">
        <v>97</v>
      </c>
      <c r="F16" s="2" t="s">
        <v>29</v>
      </c>
      <c r="G16" s="2">
        <v>3000000</v>
      </c>
      <c r="H16" s="2">
        <v>2975025</v>
      </c>
      <c r="I16" s="2">
        <v>13897026</v>
      </c>
      <c r="J16" s="2">
        <v>36</v>
      </c>
      <c r="K16" s="2">
        <v>14000000</v>
      </c>
      <c r="L16" s="2">
        <v>0</v>
      </c>
      <c r="M16" s="2">
        <v>0</v>
      </c>
      <c r="N16" s="2">
        <v>24975</v>
      </c>
      <c r="O16" s="2" t="s">
        <v>348</v>
      </c>
      <c r="P16" s="2">
        <v>1.1222085063404781</v>
      </c>
      <c r="Q16" s="2">
        <v>3000000</v>
      </c>
      <c r="R16" s="2">
        <v>2975025</v>
      </c>
      <c r="S16" s="2">
        <v>4632342</v>
      </c>
      <c r="T16" s="2">
        <v>4666666.666666667</v>
      </c>
      <c r="U16" s="2">
        <v>13897026</v>
      </c>
      <c r="V16" s="2">
        <v>14000000</v>
      </c>
      <c r="W16" s="2">
        <v>4632342</v>
      </c>
      <c r="X16" s="2">
        <v>4666666.666666667</v>
      </c>
      <c r="Y16" s="2" t="s">
        <v>33</v>
      </c>
      <c r="Z16" s="2" t="s">
        <v>33</v>
      </c>
      <c r="AA16" s="2" t="s">
        <v>33</v>
      </c>
      <c r="AB16" s="1" t="s">
        <v>309</v>
      </c>
      <c r="AC16" s="1" t="s">
        <v>309</v>
      </c>
      <c r="AD16" s="1">
        <v>24975</v>
      </c>
    </row>
    <row r="17" spans="1:30" x14ac:dyDescent="0.25">
      <c r="A17" s="2" t="s">
        <v>349</v>
      </c>
      <c r="B17" s="2" t="s">
        <v>320</v>
      </c>
      <c r="C17" s="2" t="s">
        <v>101</v>
      </c>
      <c r="D17" s="2" t="s">
        <v>27</v>
      </c>
      <c r="E17" s="2" t="s">
        <v>102</v>
      </c>
      <c r="F17" s="2" t="s">
        <v>69</v>
      </c>
      <c r="G17" s="2">
        <v>3564400</v>
      </c>
      <c r="H17" s="2">
        <v>3492507</v>
      </c>
      <c r="I17" s="2">
        <v>2041236</v>
      </c>
      <c r="J17" s="2">
        <v>36</v>
      </c>
      <c r="K17" s="2">
        <v>4189819</v>
      </c>
      <c r="L17" s="2" t="s">
        <v>350</v>
      </c>
      <c r="M17" s="2" t="s">
        <v>350</v>
      </c>
      <c r="N17" s="2">
        <v>0</v>
      </c>
      <c r="O17" s="2" t="s">
        <v>351</v>
      </c>
      <c r="P17" s="2">
        <v>1.1222085063404781</v>
      </c>
      <c r="Q17" s="2">
        <v>4000000</v>
      </c>
      <c r="R17" s="2">
        <v>3919321.0638536643</v>
      </c>
      <c r="S17" s="2">
        <v>680412</v>
      </c>
      <c r="T17" s="2">
        <v>1396606.3333333333</v>
      </c>
      <c r="U17" s="2">
        <v>2290692.4026484122</v>
      </c>
      <c r="V17" s="2">
        <v>4701850.5218269555</v>
      </c>
      <c r="W17" s="2">
        <v>763564.13421613735</v>
      </c>
      <c r="X17" s="2">
        <v>1567283.5072756517</v>
      </c>
      <c r="Y17" s="2" t="s">
        <v>33</v>
      </c>
      <c r="Z17" s="2" t="s">
        <v>33</v>
      </c>
      <c r="AA17" s="2" t="s">
        <v>33</v>
      </c>
      <c r="AB17" s="1" t="s">
        <v>309</v>
      </c>
      <c r="AC17" s="1" t="s">
        <v>309</v>
      </c>
      <c r="AD17" s="1">
        <v>0</v>
      </c>
    </row>
    <row r="18" spans="1:30" x14ac:dyDescent="0.25">
      <c r="A18" s="2" t="s">
        <v>352</v>
      </c>
      <c r="B18" s="2" t="s">
        <v>324</v>
      </c>
      <c r="C18" s="2" t="s">
        <v>101</v>
      </c>
      <c r="D18" s="2" t="s">
        <v>27</v>
      </c>
      <c r="E18" s="2" t="s">
        <v>102</v>
      </c>
      <c r="F18" s="2" t="s">
        <v>69</v>
      </c>
      <c r="G18" s="2">
        <v>2138640</v>
      </c>
      <c r="H18" s="2">
        <v>2197088</v>
      </c>
      <c r="I18" s="2">
        <v>320986</v>
      </c>
      <c r="J18" s="2">
        <v>36</v>
      </c>
      <c r="K18" s="2">
        <v>367957</v>
      </c>
      <c r="L18" s="2" t="s">
        <v>350</v>
      </c>
      <c r="M18" s="2" t="s">
        <v>688</v>
      </c>
      <c r="N18" s="2">
        <v>0</v>
      </c>
      <c r="O18" s="2" t="s">
        <v>351</v>
      </c>
      <c r="P18" s="2">
        <v>1.1222085063404781</v>
      </c>
      <c r="Q18" s="2">
        <v>2400000</v>
      </c>
      <c r="R18" s="2">
        <v>2465590.8427785882</v>
      </c>
      <c r="S18" s="2">
        <v>106995.33333333333</v>
      </c>
      <c r="T18" s="2">
        <v>122652.33333333333</v>
      </c>
      <c r="U18" s="2">
        <v>360213.21961620467</v>
      </c>
      <c r="V18" s="2">
        <v>412924.47536752332</v>
      </c>
      <c r="W18" s="2">
        <v>120071.07320540157</v>
      </c>
      <c r="X18" s="2">
        <v>137641.49178917441</v>
      </c>
      <c r="Y18" s="2" t="s">
        <v>34</v>
      </c>
      <c r="Z18" s="2" t="s">
        <v>33</v>
      </c>
      <c r="AA18" s="2" t="s">
        <v>33</v>
      </c>
      <c r="AB18" s="1" t="s">
        <v>339</v>
      </c>
      <c r="AC18" s="1" t="s">
        <v>339</v>
      </c>
      <c r="AD18" s="1">
        <v>0</v>
      </c>
    </row>
    <row r="19" spans="1:30" x14ac:dyDescent="0.25">
      <c r="A19" s="2" t="s">
        <v>353</v>
      </c>
      <c r="B19" s="2" t="s">
        <v>315</v>
      </c>
      <c r="C19" s="2" t="s">
        <v>101</v>
      </c>
      <c r="D19" s="2" t="s">
        <v>27</v>
      </c>
      <c r="E19" s="2" t="s">
        <v>102</v>
      </c>
      <c r="F19" s="2" t="s">
        <v>69</v>
      </c>
      <c r="G19" s="2">
        <v>2673300</v>
      </c>
      <c r="H19" s="2">
        <v>2673300</v>
      </c>
      <c r="I19" s="2">
        <v>3062558</v>
      </c>
      <c r="J19" s="2">
        <v>36</v>
      </c>
      <c r="K19" s="2">
        <v>3062580</v>
      </c>
      <c r="L19" s="2" t="s">
        <v>695</v>
      </c>
      <c r="M19" s="2">
        <v>0</v>
      </c>
      <c r="N19" s="2">
        <v>0</v>
      </c>
      <c r="O19" s="2" t="s">
        <v>354</v>
      </c>
      <c r="P19" s="2">
        <v>1.1222085063404781</v>
      </c>
      <c r="Q19" s="2">
        <v>3000000</v>
      </c>
      <c r="R19" s="2">
        <v>3000000</v>
      </c>
      <c r="S19" s="2">
        <v>1020852.6666666666</v>
      </c>
      <c r="T19" s="2">
        <v>1020860</v>
      </c>
      <c r="U19" s="2">
        <v>3436828.6387610817</v>
      </c>
      <c r="V19" s="2">
        <v>3436853.3273482216</v>
      </c>
      <c r="W19" s="2">
        <v>1145609.546253694</v>
      </c>
      <c r="X19" s="2">
        <v>1145617.7757827404</v>
      </c>
      <c r="Y19" s="2" t="s">
        <v>33</v>
      </c>
      <c r="Z19" s="2" t="s">
        <v>33</v>
      </c>
      <c r="AA19" s="2" t="s">
        <v>33</v>
      </c>
      <c r="AB19" s="1" t="s">
        <v>309</v>
      </c>
      <c r="AC19" s="1" t="s">
        <v>309</v>
      </c>
      <c r="AD19" s="1">
        <v>0</v>
      </c>
    </row>
    <row r="20" spans="1:30" x14ac:dyDescent="0.25">
      <c r="A20" s="2" t="s">
        <v>355</v>
      </c>
      <c r="B20" s="2" t="s">
        <v>305</v>
      </c>
      <c r="C20" s="2" t="s">
        <v>117</v>
      </c>
      <c r="D20" s="2" t="s">
        <v>27</v>
      </c>
      <c r="E20" s="2" t="s">
        <v>118</v>
      </c>
      <c r="F20" s="2" t="s">
        <v>29</v>
      </c>
      <c r="G20" s="2">
        <v>3000000</v>
      </c>
      <c r="H20" s="2">
        <v>3000000</v>
      </c>
      <c r="I20" s="2">
        <v>9956805</v>
      </c>
      <c r="J20" s="2">
        <v>42</v>
      </c>
      <c r="K20" s="2">
        <v>16801167</v>
      </c>
      <c r="L20" s="2" t="s">
        <v>306</v>
      </c>
      <c r="M20" s="2" t="s">
        <v>193</v>
      </c>
      <c r="N20" s="2">
        <v>0</v>
      </c>
      <c r="O20" s="2" t="s">
        <v>356</v>
      </c>
      <c r="P20" s="2">
        <v>1.1222085063404781</v>
      </c>
      <c r="Q20" s="2">
        <v>3000000</v>
      </c>
      <c r="R20" s="2">
        <v>3000000</v>
      </c>
      <c r="S20" s="2">
        <v>2844801.4285714286</v>
      </c>
      <c r="T20" s="2">
        <v>5600389</v>
      </c>
      <c r="U20" s="2">
        <v>9956805</v>
      </c>
      <c r="V20" s="2">
        <v>16801167</v>
      </c>
      <c r="W20" s="2">
        <v>2844801.4285714286</v>
      </c>
      <c r="X20" s="2">
        <v>5600389</v>
      </c>
      <c r="Y20" s="2" t="s">
        <v>33</v>
      </c>
      <c r="Z20" s="2" t="s">
        <v>33</v>
      </c>
      <c r="AA20" s="2" t="s">
        <v>33</v>
      </c>
      <c r="AB20" s="1" t="s">
        <v>309</v>
      </c>
      <c r="AC20" s="1" t="s">
        <v>309</v>
      </c>
      <c r="AD20" s="1">
        <v>0</v>
      </c>
    </row>
    <row r="21" spans="1:30" x14ac:dyDescent="0.25">
      <c r="A21" s="2" t="s">
        <v>357</v>
      </c>
      <c r="B21" s="2" t="s">
        <v>320</v>
      </c>
      <c r="C21" s="2" t="s">
        <v>126</v>
      </c>
      <c r="D21" s="2" t="s">
        <v>27</v>
      </c>
      <c r="E21" s="2" t="s">
        <v>127</v>
      </c>
      <c r="F21" s="2" t="s">
        <v>29</v>
      </c>
      <c r="G21" s="2">
        <v>3600000</v>
      </c>
      <c r="H21" s="2">
        <v>3598869</v>
      </c>
      <c r="I21" s="2">
        <v>16640439</v>
      </c>
      <c r="J21" s="2">
        <v>36</v>
      </c>
      <c r="K21" s="2">
        <v>7445969</v>
      </c>
      <c r="L21" s="2" t="s">
        <v>306</v>
      </c>
      <c r="M21" s="2">
        <v>0</v>
      </c>
      <c r="N21" s="2">
        <v>0</v>
      </c>
      <c r="O21" s="2" t="s">
        <v>358</v>
      </c>
      <c r="P21" s="2">
        <v>1.1222085063404781</v>
      </c>
      <c r="Q21" s="2">
        <v>3600000</v>
      </c>
      <c r="R21" s="2">
        <v>3598869</v>
      </c>
      <c r="S21" s="2">
        <v>5546813</v>
      </c>
      <c r="T21" s="2">
        <v>2481989.6666666665</v>
      </c>
      <c r="U21" s="2">
        <v>16640439</v>
      </c>
      <c r="V21" s="2">
        <v>7445969</v>
      </c>
      <c r="W21" s="2">
        <v>5546813</v>
      </c>
      <c r="X21" s="2">
        <v>2481989.6666666665</v>
      </c>
      <c r="Y21" s="2" t="s">
        <v>33</v>
      </c>
      <c r="Z21" s="2" t="s">
        <v>34</v>
      </c>
      <c r="AA21" s="2" t="s">
        <v>34</v>
      </c>
      <c r="AB21" s="1" t="s">
        <v>334</v>
      </c>
      <c r="AC21" s="1" t="s">
        <v>334</v>
      </c>
      <c r="AD21" s="1">
        <v>0</v>
      </c>
    </row>
    <row r="22" spans="1:30" x14ac:dyDescent="0.25">
      <c r="A22" s="2" t="s">
        <v>359</v>
      </c>
      <c r="B22" s="2" t="s">
        <v>324</v>
      </c>
      <c r="C22" s="2" t="s">
        <v>126</v>
      </c>
      <c r="D22" s="2" t="s">
        <v>27</v>
      </c>
      <c r="E22" s="2" t="s">
        <v>127</v>
      </c>
      <c r="F22" s="2" t="s">
        <v>29</v>
      </c>
      <c r="G22" s="2">
        <v>2300000</v>
      </c>
      <c r="H22" s="2">
        <v>2299730</v>
      </c>
      <c r="I22" s="2">
        <v>0</v>
      </c>
      <c r="J22" s="2">
        <v>36</v>
      </c>
      <c r="K22" s="2">
        <v>2313531</v>
      </c>
      <c r="L22" s="2" t="s">
        <v>306</v>
      </c>
      <c r="M22" s="2">
        <v>0</v>
      </c>
      <c r="N22" s="2">
        <v>0</v>
      </c>
      <c r="O22" s="2" t="s">
        <v>358</v>
      </c>
      <c r="P22" s="2">
        <v>1.1222085063404781</v>
      </c>
      <c r="Q22" s="2">
        <v>2300000</v>
      </c>
      <c r="R22" s="2">
        <v>2299730</v>
      </c>
      <c r="S22" s="2">
        <v>0</v>
      </c>
      <c r="T22" s="2">
        <v>771177</v>
      </c>
      <c r="U22" s="2">
        <v>0</v>
      </c>
      <c r="V22" s="2">
        <v>2313531</v>
      </c>
      <c r="W22" s="2">
        <v>0</v>
      </c>
      <c r="X22" s="2">
        <v>771177</v>
      </c>
      <c r="Y22" s="2" t="s">
        <v>33</v>
      </c>
      <c r="Z22" s="2" t="s">
        <v>33</v>
      </c>
      <c r="AA22" s="2" t="s">
        <v>33</v>
      </c>
      <c r="AB22" s="1" t="s">
        <v>309</v>
      </c>
      <c r="AC22" s="1" t="s">
        <v>309</v>
      </c>
      <c r="AD22" s="1">
        <v>0</v>
      </c>
    </row>
    <row r="23" spans="1:30" x14ac:dyDescent="0.25">
      <c r="A23" s="2" t="s">
        <v>360</v>
      </c>
      <c r="B23" s="2" t="s">
        <v>305</v>
      </c>
      <c r="C23" s="2" t="s">
        <v>130</v>
      </c>
      <c r="D23" s="2" t="s">
        <v>27</v>
      </c>
      <c r="E23" s="2" t="s">
        <v>131</v>
      </c>
      <c r="F23" s="2" t="s">
        <v>29</v>
      </c>
      <c r="G23" s="2">
        <v>3000000</v>
      </c>
      <c r="H23" s="2">
        <v>3000000</v>
      </c>
      <c r="I23" s="2">
        <v>1599416</v>
      </c>
      <c r="J23" s="2">
        <v>30</v>
      </c>
      <c r="K23" s="2">
        <v>3000000</v>
      </c>
      <c r="L23" s="2" t="s">
        <v>361</v>
      </c>
      <c r="M23" s="2" t="s">
        <v>193</v>
      </c>
      <c r="N23" s="2">
        <v>0</v>
      </c>
      <c r="O23" s="2" t="s">
        <v>362</v>
      </c>
      <c r="P23" s="2">
        <v>1.1222085063404781</v>
      </c>
      <c r="Q23" s="2">
        <v>3000000</v>
      </c>
      <c r="R23" s="2">
        <v>3000000</v>
      </c>
      <c r="S23" s="2">
        <v>639766.4</v>
      </c>
      <c r="T23" s="2">
        <v>1000000</v>
      </c>
      <c r="U23" s="2">
        <v>1599416</v>
      </c>
      <c r="V23" s="2">
        <v>3000000</v>
      </c>
      <c r="W23" s="2">
        <v>639766.4</v>
      </c>
      <c r="X23" s="2">
        <v>1000000</v>
      </c>
      <c r="Y23" s="2" t="s">
        <v>33</v>
      </c>
      <c r="Z23" s="2" t="s">
        <v>33</v>
      </c>
      <c r="AA23" s="2" t="s">
        <v>33</v>
      </c>
      <c r="AB23" s="1" t="s">
        <v>309</v>
      </c>
      <c r="AC23" s="1" t="s">
        <v>309</v>
      </c>
      <c r="AD23" s="1">
        <v>0</v>
      </c>
    </row>
    <row r="24" spans="1:30" x14ac:dyDescent="0.25">
      <c r="A24" s="2" t="s">
        <v>363</v>
      </c>
      <c r="B24" s="2" t="s">
        <v>320</v>
      </c>
      <c r="C24" s="2" t="s">
        <v>138</v>
      </c>
      <c r="D24" s="2" t="s">
        <v>27</v>
      </c>
      <c r="E24" s="2" t="s">
        <v>139</v>
      </c>
      <c r="F24" s="2" t="s">
        <v>29</v>
      </c>
      <c r="G24" s="2">
        <v>1100000</v>
      </c>
      <c r="H24" s="2">
        <v>1100000</v>
      </c>
      <c r="I24" s="2">
        <v>4362357</v>
      </c>
      <c r="J24" s="2">
        <v>31</v>
      </c>
      <c r="K24" s="2">
        <v>2922574</v>
      </c>
      <c r="L24" s="2">
        <v>0</v>
      </c>
      <c r="M24" s="2">
        <v>0</v>
      </c>
      <c r="N24" s="2">
        <v>0</v>
      </c>
      <c r="O24" s="2" t="s">
        <v>364</v>
      </c>
      <c r="P24" s="2">
        <v>1.1222085063404781</v>
      </c>
      <c r="Q24" s="2">
        <v>1100000</v>
      </c>
      <c r="R24" s="2">
        <v>1100000</v>
      </c>
      <c r="S24" s="2">
        <v>1688654.3225806451</v>
      </c>
      <c r="T24" s="2">
        <v>974191.33333333337</v>
      </c>
      <c r="U24" s="2">
        <v>4362357</v>
      </c>
      <c r="V24" s="2">
        <v>2922574</v>
      </c>
      <c r="W24" s="2">
        <v>1688654.3225806451</v>
      </c>
      <c r="X24" s="2">
        <v>974191.33333333337</v>
      </c>
      <c r="Y24" s="2" t="s">
        <v>33</v>
      </c>
      <c r="Z24" s="2" t="s">
        <v>34</v>
      </c>
      <c r="AA24" s="2" t="s">
        <v>34</v>
      </c>
      <c r="AB24" s="1" t="s">
        <v>334</v>
      </c>
      <c r="AC24" s="1" t="s">
        <v>334</v>
      </c>
      <c r="AD24" s="1">
        <v>0</v>
      </c>
    </row>
    <row r="25" spans="1:30" x14ac:dyDescent="0.25">
      <c r="A25" s="2" t="s">
        <v>365</v>
      </c>
      <c r="B25" s="2" t="s">
        <v>324</v>
      </c>
      <c r="C25" s="2" t="s">
        <v>138</v>
      </c>
      <c r="D25" s="2" t="s">
        <v>27</v>
      </c>
      <c r="E25" s="2" t="s">
        <v>139</v>
      </c>
      <c r="F25" s="2" t="s">
        <v>29</v>
      </c>
      <c r="G25" s="2">
        <v>1000000</v>
      </c>
      <c r="H25" s="2">
        <v>1000000</v>
      </c>
      <c r="I25" s="2">
        <v>361609</v>
      </c>
      <c r="J25" s="2">
        <v>31</v>
      </c>
      <c r="K25" s="2">
        <v>280573</v>
      </c>
      <c r="L25" s="2">
        <v>0</v>
      </c>
      <c r="M25" s="2">
        <v>0</v>
      </c>
      <c r="N25" s="2">
        <v>0</v>
      </c>
      <c r="O25" s="2" t="s">
        <v>364</v>
      </c>
      <c r="P25" s="2">
        <v>1.1222085063404781</v>
      </c>
      <c r="Q25" s="2">
        <v>1000000</v>
      </c>
      <c r="R25" s="2">
        <v>1000000</v>
      </c>
      <c r="S25" s="2">
        <v>139977.67741935482</v>
      </c>
      <c r="T25" s="2">
        <v>93524.333333333328</v>
      </c>
      <c r="U25" s="2">
        <v>361609</v>
      </c>
      <c r="V25" s="2">
        <v>280573</v>
      </c>
      <c r="W25" s="2">
        <v>139977.67741935482</v>
      </c>
      <c r="X25" s="2">
        <v>93524.333333333328</v>
      </c>
      <c r="Y25" s="2" t="s">
        <v>34</v>
      </c>
      <c r="Z25" s="2" t="s">
        <v>34</v>
      </c>
      <c r="AA25" s="2" t="s">
        <v>34</v>
      </c>
      <c r="AB25" s="1" t="s">
        <v>318</v>
      </c>
      <c r="AC25" s="1" t="s">
        <v>318</v>
      </c>
      <c r="AD25" s="1">
        <v>0</v>
      </c>
    </row>
    <row r="26" spans="1:30" x14ac:dyDescent="0.25">
      <c r="A26" s="2" t="s">
        <v>366</v>
      </c>
      <c r="B26" s="2" t="s">
        <v>324</v>
      </c>
      <c r="C26" s="2" t="s">
        <v>142</v>
      </c>
      <c r="D26" s="2" t="s">
        <v>27</v>
      </c>
      <c r="E26" s="2" t="s">
        <v>143</v>
      </c>
      <c r="F26" s="2" t="s">
        <v>29</v>
      </c>
      <c r="G26" s="2">
        <v>2700000</v>
      </c>
      <c r="H26" s="2">
        <v>2699655</v>
      </c>
      <c r="I26" s="2">
        <v>533000</v>
      </c>
      <c r="J26" s="2">
        <v>24</v>
      </c>
      <c r="K26" s="2">
        <v>2000000</v>
      </c>
      <c r="L26" s="2" t="s">
        <v>306</v>
      </c>
      <c r="M26" s="2" t="s">
        <v>367</v>
      </c>
      <c r="N26" s="2">
        <v>419932</v>
      </c>
      <c r="O26" s="2" t="s">
        <v>368</v>
      </c>
      <c r="P26" s="2">
        <v>1.1222085063404781</v>
      </c>
      <c r="Q26" s="2">
        <v>2700000</v>
      </c>
      <c r="R26" s="2">
        <v>2699655</v>
      </c>
      <c r="S26" s="2">
        <v>266500</v>
      </c>
      <c r="T26" s="2">
        <v>666666.66666666663</v>
      </c>
      <c r="U26" s="2">
        <v>533000</v>
      </c>
      <c r="V26" s="2">
        <v>2000000</v>
      </c>
      <c r="W26" s="2">
        <v>266500</v>
      </c>
      <c r="X26" s="2">
        <v>666666.66666666663</v>
      </c>
      <c r="Y26" s="2" t="s">
        <v>34</v>
      </c>
      <c r="Z26" s="2" t="s">
        <v>33</v>
      </c>
      <c r="AA26" s="2" t="s">
        <v>33</v>
      </c>
      <c r="AB26" s="1" t="s">
        <v>339</v>
      </c>
      <c r="AC26" s="1" t="s">
        <v>339</v>
      </c>
      <c r="AD26" s="1">
        <v>419932</v>
      </c>
    </row>
    <row r="27" spans="1:30" x14ac:dyDescent="0.25">
      <c r="A27" s="2" t="s">
        <v>369</v>
      </c>
      <c r="B27" s="2" t="s">
        <v>311</v>
      </c>
      <c r="C27" s="2" t="s">
        <v>142</v>
      </c>
      <c r="D27" s="2" t="s">
        <v>27</v>
      </c>
      <c r="E27" s="2" t="s">
        <v>143</v>
      </c>
      <c r="F27" s="2" t="s">
        <v>29</v>
      </c>
      <c r="G27" s="2">
        <v>15000000</v>
      </c>
      <c r="H27" s="2">
        <v>15000000</v>
      </c>
      <c r="I27" s="2">
        <v>18200000</v>
      </c>
      <c r="J27" s="2">
        <v>48</v>
      </c>
      <c r="K27" s="2">
        <v>24304911</v>
      </c>
      <c r="L27" s="2" t="s">
        <v>306</v>
      </c>
      <c r="M27" s="2" t="s">
        <v>193</v>
      </c>
      <c r="N27" s="2">
        <v>0</v>
      </c>
      <c r="O27" s="2" t="s">
        <v>370</v>
      </c>
      <c r="P27" s="2">
        <v>1.1222085063404781</v>
      </c>
      <c r="Q27" s="2">
        <v>15000000</v>
      </c>
      <c r="R27" s="2">
        <v>15000000</v>
      </c>
      <c r="S27" s="2">
        <v>4550000</v>
      </c>
      <c r="T27" s="2">
        <v>8101637</v>
      </c>
      <c r="U27" s="2">
        <v>18200000</v>
      </c>
      <c r="V27" s="2">
        <v>24304911</v>
      </c>
      <c r="W27" s="2">
        <v>4550000</v>
      </c>
      <c r="X27" s="2">
        <v>8101637</v>
      </c>
      <c r="Y27" s="2" t="s">
        <v>33</v>
      </c>
      <c r="Z27" s="2" t="s">
        <v>33</v>
      </c>
      <c r="AA27" s="2" t="s">
        <v>33</v>
      </c>
      <c r="AB27" s="1" t="s">
        <v>309</v>
      </c>
      <c r="AC27" s="1" t="s">
        <v>309</v>
      </c>
      <c r="AD27" s="1">
        <v>0</v>
      </c>
    </row>
    <row r="28" spans="1:30" x14ac:dyDescent="0.25">
      <c r="A28" s="2" t="s">
        <v>371</v>
      </c>
      <c r="B28" s="2" t="s">
        <v>315</v>
      </c>
      <c r="C28" s="2" t="s">
        <v>142</v>
      </c>
      <c r="D28" s="2" t="s">
        <v>27</v>
      </c>
      <c r="E28" s="2" t="s">
        <v>143</v>
      </c>
      <c r="F28" s="2" t="s">
        <v>29</v>
      </c>
      <c r="G28" s="2">
        <v>2000000</v>
      </c>
      <c r="H28" s="2">
        <v>1973813</v>
      </c>
      <c r="I28" s="2">
        <v>3300000</v>
      </c>
      <c r="J28" s="2">
        <v>48</v>
      </c>
      <c r="K28" s="2">
        <v>2400000</v>
      </c>
      <c r="L28" s="2" t="s">
        <v>306</v>
      </c>
      <c r="M28" s="2" t="s">
        <v>372</v>
      </c>
      <c r="N28" s="2">
        <v>515810</v>
      </c>
      <c r="O28" s="2" t="s">
        <v>373</v>
      </c>
      <c r="P28" s="2">
        <v>1.1222085063404781</v>
      </c>
      <c r="Q28" s="2">
        <v>2000000</v>
      </c>
      <c r="R28" s="2">
        <v>1973813</v>
      </c>
      <c r="S28" s="2">
        <v>825000</v>
      </c>
      <c r="T28" s="2">
        <v>800000</v>
      </c>
      <c r="U28" s="2">
        <v>3300000</v>
      </c>
      <c r="V28" s="2">
        <v>2400000</v>
      </c>
      <c r="W28" s="2">
        <v>825000</v>
      </c>
      <c r="X28" s="2">
        <v>800000</v>
      </c>
      <c r="Y28" s="2" t="s">
        <v>33</v>
      </c>
      <c r="Z28" s="2" t="s">
        <v>34</v>
      </c>
      <c r="AA28" s="2" t="s">
        <v>34</v>
      </c>
      <c r="AB28" s="1" t="s">
        <v>334</v>
      </c>
      <c r="AC28" s="1" t="s">
        <v>334</v>
      </c>
      <c r="AD28" s="1">
        <v>515810</v>
      </c>
    </row>
    <row r="29" spans="1:30" x14ac:dyDescent="0.25">
      <c r="A29" s="2" t="s">
        <v>374</v>
      </c>
      <c r="B29" s="2" t="s">
        <v>320</v>
      </c>
      <c r="C29" s="2" t="s">
        <v>146</v>
      </c>
      <c r="D29" s="2" t="s">
        <v>27</v>
      </c>
      <c r="E29" s="2" t="s">
        <v>147</v>
      </c>
      <c r="F29" s="2" t="s">
        <v>29</v>
      </c>
      <c r="G29" s="2">
        <v>1100000</v>
      </c>
      <c r="H29" s="2">
        <v>1100000</v>
      </c>
      <c r="I29" s="2">
        <v>4600000</v>
      </c>
      <c r="J29" s="2">
        <v>36</v>
      </c>
      <c r="K29" s="2">
        <v>4230000</v>
      </c>
      <c r="L29" s="2" t="s">
        <v>306</v>
      </c>
      <c r="M29" s="2">
        <v>0</v>
      </c>
      <c r="N29" s="2">
        <v>0</v>
      </c>
      <c r="O29" s="2" t="s">
        <v>375</v>
      </c>
      <c r="P29" s="2">
        <v>1.1222085063404781</v>
      </c>
      <c r="Q29" s="2">
        <v>1100000</v>
      </c>
      <c r="R29" s="2">
        <v>1100000</v>
      </c>
      <c r="S29" s="2">
        <v>1533333.3333333333</v>
      </c>
      <c r="T29" s="2">
        <v>1410000</v>
      </c>
      <c r="U29" s="2">
        <v>4600000</v>
      </c>
      <c r="V29" s="2">
        <v>4230000</v>
      </c>
      <c r="W29" s="2">
        <v>1533333.3333333333</v>
      </c>
      <c r="X29" s="2">
        <v>1410000</v>
      </c>
      <c r="Y29" s="2" t="s">
        <v>33</v>
      </c>
      <c r="Z29" s="2" t="s">
        <v>34</v>
      </c>
      <c r="AA29" s="2" t="s">
        <v>34</v>
      </c>
      <c r="AB29" s="1" t="s">
        <v>334</v>
      </c>
      <c r="AC29" s="1" t="s">
        <v>334</v>
      </c>
      <c r="AD29" s="1">
        <v>0</v>
      </c>
    </row>
    <row r="30" spans="1:30" x14ac:dyDescent="0.25">
      <c r="A30" s="2" t="s">
        <v>376</v>
      </c>
      <c r="B30" s="2" t="s">
        <v>324</v>
      </c>
      <c r="C30" s="2" t="s">
        <v>146</v>
      </c>
      <c r="D30" s="2" t="s">
        <v>27</v>
      </c>
      <c r="E30" s="2" t="s">
        <v>147</v>
      </c>
      <c r="F30" s="2" t="s">
        <v>29</v>
      </c>
      <c r="G30" s="2">
        <v>1000000</v>
      </c>
      <c r="H30" s="2">
        <v>1000000</v>
      </c>
      <c r="I30" s="2">
        <v>264000</v>
      </c>
      <c r="J30" s="2">
        <v>36</v>
      </c>
      <c r="K30" s="2">
        <v>144000</v>
      </c>
      <c r="L30" s="2" t="s">
        <v>306</v>
      </c>
      <c r="M30" s="2" t="s">
        <v>680</v>
      </c>
      <c r="N30" s="2">
        <v>0</v>
      </c>
      <c r="O30" s="2" t="s">
        <v>375</v>
      </c>
      <c r="P30" s="2">
        <v>1.1222085063404781</v>
      </c>
      <c r="Q30" s="2">
        <v>1000000</v>
      </c>
      <c r="R30" s="2">
        <v>1000000</v>
      </c>
      <c r="S30" s="2">
        <v>88000</v>
      </c>
      <c r="T30" s="2">
        <v>48000</v>
      </c>
      <c r="U30" s="2">
        <v>264000</v>
      </c>
      <c r="V30" s="2">
        <v>144000</v>
      </c>
      <c r="W30" s="2">
        <v>88000</v>
      </c>
      <c r="X30" s="2">
        <v>48000</v>
      </c>
      <c r="Y30" s="2" t="s">
        <v>34</v>
      </c>
      <c r="Z30" s="2" t="s">
        <v>34</v>
      </c>
      <c r="AA30" s="2" t="s">
        <v>34</v>
      </c>
      <c r="AB30" s="1" t="s">
        <v>318</v>
      </c>
      <c r="AC30" s="1" t="s">
        <v>318</v>
      </c>
      <c r="AD30" s="1">
        <v>0</v>
      </c>
    </row>
    <row r="31" spans="1:30" x14ac:dyDescent="0.25">
      <c r="A31" s="2" t="s">
        <v>377</v>
      </c>
      <c r="B31" s="2" t="s">
        <v>320</v>
      </c>
      <c r="C31" s="2" t="s">
        <v>150</v>
      </c>
      <c r="D31" s="2" t="s">
        <v>27</v>
      </c>
      <c r="E31" s="2" t="s">
        <v>151</v>
      </c>
      <c r="F31" s="2" t="s">
        <v>29</v>
      </c>
      <c r="G31" s="2">
        <v>10000000</v>
      </c>
      <c r="H31" s="2">
        <v>11640810</v>
      </c>
      <c r="I31" s="2">
        <v>7728775</v>
      </c>
      <c r="J31" s="2">
        <v>42</v>
      </c>
      <c r="K31" s="2">
        <v>13286511</v>
      </c>
      <c r="L31" s="2" t="s">
        <v>306</v>
      </c>
      <c r="M31" s="2" t="s">
        <v>378</v>
      </c>
      <c r="N31" s="2">
        <v>0</v>
      </c>
      <c r="O31" s="2" t="s">
        <v>379</v>
      </c>
      <c r="P31" s="2">
        <v>1.1222085063404781</v>
      </c>
      <c r="Q31" s="2">
        <v>10000000</v>
      </c>
      <c r="R31" s="2">
        <v>11640810</v>
      </c>
      <c r="S31" s="2">
        <v>2208221.4285714286</v>
      </c>
      <c r="T31" s="2">
        <v>4428837</v>
      </c>
      <c r="U31" s="2">
        <v>7728775</v>
      </c>
      <c r="V31" s="2">
        <v>13286511</v>
      </c>
      <c r="W31" s="2">
        <v>2208221.4285714286</v>
      </c>
      <c r="X31" s="2">
        <v>4428837</v>
      </c>
      <c r="Y31" s="2" t="s">
        <v>33</v>
      </c>
      <c r="Z31" s="2" t="s">
        <v>33</v>
      </c>
      <c r="AA31" s="2" t="s">
        <v>33</v>
      </c>
      <c r="AB31" s="1" t="s">
        <v>309</v>
      </c>
      <c r="AC31" s="1" t="s">
        <v>309</v>
      </c>
      <c r="AD31" s="1">
        <v>0</v>
      </c>
    </row>
    <row r="32" spans="1:30" x14ac:dyDescent="0.25">
      <c r="A32" s="2" t="s">
        <v>380</v>
      </c>
      <c r="B32" s="2" t="s">
        <v>324</v>
      </c>
      <c r="C32" s="2" t="s">
        <v>150</v>
      </c>
      <c r="D32" s="2" t="s">
        <v>27</v>
      </c>
      <c r="E32" s="2" t="s">
        <v>151</v>
      </c>
      <c r="F32" s="2" t="s">
        <v>29</v>
      </c>
      <c r="G32" s="2">
        <v>3800000</v>
      </c>
      <c r="H32" s="2">
        <v>3811588</v>
      </c>
      <c r="I32" s="2">
        <v>753255</v>
      </c>
      <c r="J32" s="2">
        <v>42</v>
      </c>
      <c r="K32" s="2">
        <v>3814042</v>
      </c>
      <c r="L32" s="2" t="s">
        <v>306</v>
      </c>
      <c r="M32" s="2" t="s">
        <v>378</v>
      </c>
      <c r="N32" s="2">
        <v>0</v>
      </c>
      <c r="O32" s="2" t="s">
        <v>379</v>
      </c>
      <c r="P32" s="2">
        <v>1.1222085063404781</v>
      </c>
      <c r="Q32" s="2">
        <v>3800000</v>
      </c>
      <c r="R32" s="2">
        <v>3811588</v>
      </c>
      <c r="S32" s="2">
        <v>215215.71428571429</v>
      </c>
      <c r="T32" s="2">
        <v>1271347.3333333333</v>
      </c>
      <c r="U32" s="2">
        <v>753255</v>
      </c>
      <c r="V32" s="2">
        <v>3814042</v>
      </c>
      <c r="W32" s="2">
        <v>215215.71428571429</v>
      </c>
      <c r="X32" s="2">
        <v>1271347.3333333333</v>
      </c>
      <c r="Y32" s="2" t="s">
        <v>33</v>
      </c>
      <c r="Z32" s="2" t="s">
        <v>33</v>
      </c>
      <c r="AA32" s="2" t="s">
        <v>33</v>
      </c>
      <c r="AB32" s="1" t="s">
        <v>309</v>
      </c>
      <c r="AC32" s="1" t="s">
        <v>309</v>
      </c>
      <c r="AD32" s="1">
        <v>0</v>
      </c>
    </row>
    <row r="33" spans="1:30" x14ac:dyDescent="0.25">
      <c r="A33" s="2" t="s">
        <v>381</v>
      </c>
      <c r="B33" s="2" t="s">
        <v>330</v>
      </c>
      <c r="C33" s="2" t="s">
        <v>150</v>
      </c>
      <c r="D33" s="2" t="s">
        <v>27</v>
      </c>
      <c r="E33" s="2" t="s">
        <v>151</v>
      </c>
      <c r="F33" s="2" t="s">
        <v>29</v>
      </c>
      <c r="G33" s="2">
        <v>5000000</v>
      </c>
      <c r="H33" s="2">
        <v>5096973</v>
      </c>
      <c r="I33" s="2">
        <v>4557874</v>
      </c>
      <c r="J33" s="2">
        <v>42</v>
      </c>
      <c r="K33" s="2">
        <v>4971639</v>
      </c>
      <c r="L33" s="2" t="s">
        <v>306</v>
      </c>
      <c r="M33" s="2" t="s">
        <v>378</v>
      </c>
      <c r="N33" s="2">
        <v>0</v>
      </c>
      <c r="O33" s="2" t="s">
        <v>379</v>
      </c>
      <c r="P33" s="2">
        <v>1.1222085063404781</v>
      </c>
      <c r="Q33" s="2">
        <v>5000000</v>
      </c>
      <c r="R33" s="2">
        <v>5096973</v>
      </c>
      <c r="S33" s="2">
        <v>1302249.7142857143</v>
      </c>
      <c r="T33" s="2">
        <v>1657213</v>
      </c>
      <c r="U33" s="2">
        <v>4557874</v>
      </c>
      <c r="V33" s="2">
        <v>4971639</v>
      </c>
      <c r="W33" s="2">
        <v>1302249.7142857143</v>
      </c>
      <c r="X33" s="2">
        <v>1657213</v>
      </c>
      <c r="Y33" s="2" t="s">
        <v>34</v>
      </c>
      <c r="Z33" s="2" t="s">
        <v>33</v>
      </c>
      <c r="AA33" s="2" t="s">
        <v>33</v>
      </c>
      <c r="AB33" s="1" t="s">
        <v>339</v>
      </c>
      <c r="AC33" s="1" t="s">
        <v>339</v>
      </c>
      <c r="AD33" s="1">
        <v>0</v>
      </c>
    </row>
    <row r="34" spans="1:30" x14ac:dyDescent="0.25">
      <c r="A34" s="2" t="s">
        <v>382</v>
      </c>
      <c r="B34" s="2" t="s">
        <v>311</v>
      </c>
      <c r="C34" s="2" t="s">
        <v>150</v>
      </c>
      <c r="D34" s="2" t="s">
        <v>27</v>
      </c>
      <c r="E34" s="2" t="s">
        <v>151</v>
      </c>
      <c r="F34" s="2" t="s">
        <v>29</v>
      </c>
      <c r="G34" s="2">
        <v>6000000</v>
      </c>
      <c r="H34" s="2">
        <v>6002657</v>
      </c>
      <c r="I34" s="2">
        <v>11568329</v>
      </c>
      <c r="J34" s="2">
        <v>54</v>
      </c>
      <c r="K34" s="2">
        <v>14564817</v>
      </c>
      <c r="L34" s="2" t="s">
        <v>306</v>
      </c>
      <c r="M34" s="2" t="s">
        <v>378</v>
      </c>
      <c r="N34" s="2">
        <v>0</v>
      </c>
      <c r="O34" s="2" t="s">
        <v>383</v>
      </c>
      <c r="P34" s="2">
        <v>1.1222085063404781</v>
      </c>
      <c r="Q34" s="2">
        <v>6000000</v>
      </c>
      <c r="R34" s="2">
        <v>6002657</v>
      </c>
      <c r="S34" s="2">
        <v>2570739.777777778</v>
      </c>
      <c r="T34" s="2">
        <v>4854939</v>
      </c>
      <c r="U34" s="2">
        <v>11568329</v>
      </c>
      <c r="V34" s="2">
        <v>14564817</v>
      </c>
      <c r="W34" s="2">
        <v>2570739.777777778</v>
      </c>
      <c r="X34" s="2">
        <v>4854939</v>
      </c>
      <c r="Y34" s="2" t="s">
        <v>33</v>
      </c>
      <c r="Z34" s="2" t="s">
        <v>33</v>
      </c>
      <c r="AA34" s="2" t="s">
        <v>33</v>
      </c>
      <c r="AB34" s="1" t="s">
        <v>309</v>
      </c>
      <c r="AC34" s="1" t="s">
        <v>309</v>
      </c>
      <c r="AD34" s="1">
        <v>0</v>
      </c>
    </row>
    <row r="35" spans="1:30" x14ac:dyDescent="0.25">
      <c r="A35" s="2" t="s">
        <v>384</v>
      </c>
      <c r="B35" s="2" t="s">
        <v>324</v>
      </c>
      <c r="C35" s="2" t="s">
        <v>156</v>
      </c>
      <c r="D35" s="2" t="s">
        <v>27</v>
      </c>
      <c r="E35" s="2" t="s">
        <v>157</v>
      </c>
      <c r="F35" s="2" t="s">
        <v>29</v>
      </c>
      <c r="G35" s="2">
        <v>1000000</v>
      </c>
      <c r="H35" s="2">
        <v>999840</v>
      </c>
      <c r="I35" s="2">
        <v>500586.37</v>
      </c>
      <c r="J35" s="2">
        <v>24</v>
      </c>
      <c r="K35" s="2">
        <v>513966.5</v>
      </c>
      <c r="L35" s="2" t="s">
        <v>306</v>
      </c>
      <c r="M35" s="2" t="s">
        <v>664</v>
      </c>
      <c r="N35" s="2">
        <v>0</v>
      </c>
      <c r="O35" s="2" t="s">
        <v>385</v>
      </c>
      <c r="P35" s="2">
        <v>1.1222085063404781</v>
      </c>
      <c r="Q35" s="2">
        <v>1000000</v>
      </c>
      <c r="R35" s="2">
        <v>999840</v>
      </c>
      <c r="S35" s="2">
        <v>250293.185</v>
      </c>
      <c r="T35" s="2">
        <v>171322.16666666666</v>
      </c>
      <c r="U35" s="2">
        <v>500586.37</v>
      </c>
      <c r="V35" s="2">
        <v>513966.5</v>
      </c>
      <c r="W35" s="2">
        <v>250293.185</v>
      </c>
      <c r="X35" s="2">
        <v>171322.16666666666</v>
      </c>
      <c r="Y35" s="2" t="s">
        <v>34</v>
      </c>
      <c r="Z35" s="2" t="s">
        <v>34</v>
      </c>
      <c r="AA35" s="2" t="s">
        <v>33</v>
      </c>
      <c r="AB35" s="1" t="s">
        <v>318</v>
      </c>
      <c r="AC35" s="1" t="s">
        <v>339</v>
      </c>
      <c r="AD35" s="1">
        <v>0</v>
      </c>
    </row>
    <row r="36" spans="1:30" x14ac:dyDescent="0.25">
      <c r="A36" s="2" t="s">
        <v>386</v>
      </c>
      <c r="B36" s="2" t="s">
        <v>330</v>
      </c>
      <c r="C36" s="2" t="s">
        <v>160</v>
      </c>
      <c r="D36" s="2" t="s">
        <v>27</v>
      </c>
      <c r="E36" s="2" t="s">
        <v>161</v>
      </c>
      <c r="F36" s="2" t="s">
        <v>29</v>
      </c>
      <c r="G36" s="2">
        <v>1500000</v>
      </c>
      <c r="H36" s="2">
        <v>1500000</v>
      </c>
      <c r="I36" s="2">
        <v>3231929</v>
      </c>
      <c r="J36" s="2">
        <v>24</v>
      </c>
      <c r="K36" s="2">
        <v>4693327</v>
      </c>
      <c r="L36" s="2" t="s">
        <v>306</v>
      </c>
      <c r="M36" s="2">
        <v>0</v>
      </c>
      <c r="N36" s="2">
        <v>0</v>
      </c>
      <c r="O36" s="2" t="s">
        <v>387</v>
      </c>
      <c r="P36" s="2">
        <v>1.1222085063404781</v>
      </c>
      <c r="Q36" s="2">
        <v>1500000</v>
      </c>
      <c r="R36" s="2">
        <v>1500000</v>
      </c>
      <c r="S36" s="2">
        <v>1615964.5</v>
      </c>
      <c r="T36" s="2">
        <v>1564442.3333333333</v>
      </c>
      <c r="U36" s="2">
        <v>3231929</v>
      </c>
      <c r="V36" s="2">
        <v>4693327</v>
      </c>
      <c r="W36" s="2">
        <v>1615964.5</v>
      </c>
      <c r="X36" s="2">
        <v>1564442.3333333333</v>
      </c>
      <c r="Y36" s="2" t="s">
        <v>33</v>
      </c>
      <c r="Z36" s="2" t="s">
        <v>34</v>
      </c>
      <c r="AA36" s="2" t="s">
        <v>33</v>
      </c>
      <c r="AB36" s="1" t="s">
        <v>334</v>
      </c>
      <c r="AC36" s="1" t="s">
        <v>309</v>
      </c>
      <c r="AD36" s="1">
        <v>0</v>
      </c>
    </row>
    <row r="37" spans="1:30" x14ac:dyDescent="0.25">
      <c r="A37" s="2" t="s">
        <v>388</v>
      </c>
      <c r="B37" s="2" t="s">
        <v>305</v>
      </c>
      <c r="C37" s="2" t="s">
        <v>162</v>
      </c>
      <c r="D37" s="2" t="s">
        <v>27</v>
      </c>
      <c r="E37" s="2" t="s">
        <v>163</v>
      </c>
      <c r="F37" s="2" t="s">
        <v>29</v>
      </c>
      <c r="G37" s="2">
        <v>2100000</v>
      </c>
      <c r="H37" s="2">
        <v>2100000</v>
      </c>
      <c r="I37" s="2">
        <v>7308071</v>
      </c>
      <c r="J37" s="2">
        <v>24</v>
      </c>
      <c r="K37" s="2">
        <v>6303528</v>
      </c>
      <c r="L37" s="2">
        <v>0</v>
      </c>
      <c r="M37" s="2">
        <v>0</v>
      </c>
      <c r="N37" s="2">
        <v>0</v>
      </c>
      <c r="O37" s="2" t="s">
        <v>389</v>
      </c>
      <c r="P37" s="2">
        <v>1.1222085063404781</v>
      </c>
      <c r="Q37" s="2">
        <v>2100000</v>
      </c>
      <c r="R37" s="2">
        <v>2100000</v>
      </c>
      <c r="S37" s="2">
        <v>3654035.5</v>
      </c>
      <c r="T37" s="2">
        <v>2101176</v>
      </c>
      <c r="U37" s="2">
        <v>7308071</v>
      </c>
      <c r="V37" s="2">
        <v>6303528</v>
      </c>
      <c r="W37" s="2">
        <v>3654035.5</v>
      </c>
      <c r="X37" s="2">
        <v>2101176</v>
      </c>
      <c r="Y37" s="2" t="s">
        <v>33</v>
      </c>
      <c r="Z37" s="2" t="s">
        <v>34</v>
      </c>
      <c r="AA37" s="2" t="s">
        <v>34</v>
      </c>
      <c r="AB37" s="1" t="s">
        <v>334</v>
      </c>
      <c r="AC37" s="1" t="s">
        <v>334</v>
      </c>
      <c r="AD37" s="1">
        <v>0</v>
      </c>
    </row>
    <row r="38" spans="1:30" x14ac:dyDescent="0.25">
      <c r="A38" s="2" t="s">
        <v>390</v>
      </c>
      <c r="B38" s="2" t="s">
        <v>330</v>
      </c>
      <c r="C38" s="2" t="s">
        <v>166</v>
      </c>
      <c r="D38" s="2" t="s">
        <v>27</v>
      </c>
      <c r="E38" s="2" t="s">
        <v>167</v>
      </c>
      <c r="F38" s="2" t="s">
        <v>29</v>
      </c>
      <c r="G38" s="2">
        <v>7000000</v>
      </c>
      <c r="H38" s="2">
        <v>7000000</v>
      </c>
      <c r="I38" s="2">
        <v>12400000</v>
      </c>
      <c r="J38" s="2">
        <v>24</v>
      </c>
      <c r="K38" s="2">
        <v>12700000</v>
      </c>
      <c r="L38" s="2" t="s">
        <v>361</v>
      </c>
      <c r="M38" s="2" t="s">
        <v>193</v>
      </c>
      <c r="N38" s="2">
        <v>0</v>
      </c>
      <c r="O38" s="2" t="s">
        <v>391</v>
      </c>
      <c r="P38" s="2">
        <v>1.1222085063404781</v>
      </c>
      <c r="Q38" s="2">
        <v>7000000</v>
      </c>
      <c r="R38" s="2">
        <v>7000000</v>
      </c>
      <c r="S38" s="2">
        <v>6200000</v>
      </c>
      <c r="T38" s="2">
        <v>4233333.333333333</v>
      </c>
      <c r="U38" s="2">
        <v>12400000</v>
      </c>
      <c r="V38" s="2">
        <v>12700000</v>
      </c>
      <c r="W38" s="2">
        <v>6200000</v>
      </c>
      <c r="X38" s="2">
        <v>4233333.333333333</v>
      </c>
      <c r="Y38" s="2" t="s">
        <v>33</v>
      </c>
      <c r="Z38" s="2" t="s">
        <v>34</v>
      </c>
      <c r="AA38" s="2" t="s">
        <v>33</v>
      </c>
      <c r="AB38" s="1" t="s">
        <v>334</v>
      </c>
      <c r="AC38" s="1" t="s">
        <v>309</v>
      </c>
      <c r="AD38" s="1">
        <v>0</v>
      </c>
    </row>
    <row r="39" spans="1:30" x14ac:dyDescent="0.25">
      <c r="A39" s="2" t="s">
        <v>392</v>
      </c>
      <c r="B39" s="2" t="s">
        <v>315</v>
      </c>
      <c r="C39" s="2" t="s">
        <v>166</v>
      </c>
      <c r="D39" s="2" t="s">
        <v>27</v>
      </c>
      <c r="E39" s="2" t="s">
        <v>167</v>
      </c>
      <c r="F39" s="2" t="s">
        <v>29</v>
      </c>
      <c r="G39" s="2">
        <v>3000000</v>
      </c>
      <c r="H39" s="2">
        <v>3000000</v>
      </c>
      <c r="I39" s="2">
        <v>5000000</v>
      </c>
      <c r="J39" s="2">
        <v>24</v>
      </c>
      <c r="K39" s="2">
        <v>7000000</v>
      </c>
      <c r="L39" s="2" t="s">
        <v>361</v>
      </c>
      <c r="M39" s="2" t="s">
        <v>193</v>
      </c>
      <c r="N39" s="2">
        <v>0</v>
      </c>
      <c r="O39" s="2" t="s">
        <v>393</v>
      </c>
      <c r="P39" s="2">
        <v>1.1222085063404781</v>
      </c>
      <c r="Q39" s="2">
        <v>3000000</v>
      </c>
      <c r="R39" s="2">
        <v>3000000</v>
      </c>
      <c r="S39" s="2">
        <v>2500000</v>
      </c>
      <c r="T39" s="2">
        <v>2333333.3333333335</v>
      </c>
      <c r="U39" s="2">
        <v>5000000</v>
      </c>
      <c r="V39" s="2">
        <v>7000000</v>
      </c>
      <c r="W39" s="2">
        <v>2500000</v>
      </c>
      <c r="X39" s="2">
        <v>2333333.3333333335</v>
      </c>
      <c r="Y39" s="2" t="s">
        <v>33</v>
      </c>
      <c r="Z39" s="2" t="s">
        <v>34</v>
      </c>
      <c r="AA39" s="2" t="s">
        <v>33</v>
      </c>
      <c r="AB39" s="1" t="s">
        <v>334</v>
      </c>
      <c r="AC39" s="1" t="s">
        <v>309</v>
      </c>
      <c r="AD39" s="1">
        <v>0</v>
      </c>
    </row>
    <row r="40" spans="1:30" x14ac:dyDescent="0.25">
      <c r="A40" s="2" t="s">
        <v>394</v>
      </c>
      <c r="B40" s="2" t="s">
        <v>324</v>
      </c>
      <c r="C40" s="2" t="s">
        <v>184</v>
      </c>
      <c r="D40" s="2" t="s">
        <v>27</v>
      </c>
      <c r="E40" s="2" t="s">
        <v>185</v>
      </c>
      <c r="F40" s="2" t="s">
        <v>29</v>
      </c>
      <c r="G40" s="2">
        <v>4700000</v>
      </c>
      <c r="H40" s="2">
        <v>4700000</v>
      </c>
      <c r="I40" s="2">
        <v>0</v>
      </c>
      <c r="J40" s="2">
        <v>30</v>
      </c>
      <c r="K40" s="2">
        <v>3405722</v>
      </c>
      <c r="L40" s="2" t="s">
        <v>395</v>
      </c>
      <c r="M40" s="2" t="s">
        <v>396</v>
      </c>
      <c r="N40" s="2">
        <v>0</v>
      </c>
      <c r="O40" s="2" t="s">
        <v>397</v>
      </c>
      <c r="P40" s="2">
        <v>1.1222085063404781</v>
      </c>
      <c r="Q40" s="2">
        <v>4700000</v>
      </c>
      <c r="R40" s="2">
        <v>4700000</v>
      </c>
      <c r="S40" s="2">
        <v>0</v>
      </c>
      <c r="T40" s="2">
        <v>1135240.6666666667</v>
      </c>
      <c r="U40" s="2">
        <v>0</v>
      </c>
      <c r="V40" s="2">
        <v>3405722</v>
      </c>
      <c r="W40" s="2">
        <v>0</v>
      </c>
      <c r="X40" s="2">
        <v>1135240.6666666667</v>
      </c>
      <c r="Y40" s="2" t="s">
        <v>34</v>
      </c>
      <c r="Z40" s="2" t="s">
        <v>33</v>
      </c>
      <c r="AA40" s="2" t="s">
        <v>33</v>
      </c>
      <c r="AB40" s="1" t="s">
        <v>339</v>
      </c>
      <c r="AC40" s="1" t="s">
        <v>339</v>
      </c>
      <c r="AD40" s="1">
        <v>0</v>
      </c>
    </row>
    <row r="41" spans="1:30" x14ac:dyDescent="0.25">
      <c r="A41" s="2" t="s">
        <v>398</v>
      </c>
      <c r="B41" s="2" t="s">
        <v>330</v>
      </c>
      <c r="C41" s="2" t="s">
        <v>184</v>
      </c>
      <c r="D41" s="2" t="s">
        <v>27</v>
      </c>
      <c r="E41" s="2" t="s">
        <v>185</v>
      </c>
      <c r="F41" s="2" t="s">
        <v>29</v>
      </c>
      <c r="G41" s="2">
        <v>6000000</v>
      </c>
      <c r="H41" s="2">
        <v>6000000</v>
      </c>
      <c r="I41" s="2">
        <v>4341293</v>
      </c>
      <c r="J41" s="2">
        <v>30</v>
      </c>
      <c r="K41" s="2">
        <v>6089605</v>
      </c>
      <c r="L41" s="2" t="s">
        <v>395</v>
      </c>
      <c r="M41" s="2" t="s">
        <v>399</v>
      </c>
      <c r="N41" s="2">
        <v>9639</v>
      </c>
      <c r="O41" s="2" t="s">
        <v>397</v>
      </c>
      <c r="P41" s="2">
        <v>1.1222085063404781</v>
      </c>
      <c r="Q41" s="2">
        <v>6000000</v>
      </c>
      <c r="R41" s="2">
        <v>6000000</v>
      </c>
      <c r="S41" s="2">
        <v>1736517.2</v>
      </c>
      <c r="T41" s="2">
        <v>2029868.3333333333</v>
      </c>
      <c r="U41" s="2">
        <v>4341293</v>
      </c>
      <c r="V41" s="2">
        <v>6089605</v>
      </c>
      <c r="W41" s="2">
        <v>1736517.2</v>
      </c>
      <c r="X41" s="2">
        <v>2029868.3333333333</v>
      </c>
      <c r="Y41" s="2" t="s">
        <v>33</v>
      </c>
      <c r="Z41" s="2" t="s">
        <v>33</v>
      </c>
      <c r="AA41" s="2" t="s">
        <v>33</v>
      </c>
      <c r="AB41" s="1" t="s">
        <v>309</v>
      </c>
      <c r="AC41" s="1" t="s">
        <v>309</v>
      </c>
      <c r="AD41" s="1">
        <v>9639</v>
      </c>
    </row>
    <row r="42" spans="1:30" x14ac:dyDescent="0.25">
      <c r="A42" s="2" t="s">
        <v>400</v>
      </c>
      <c r="B42" s="2" t="s">
        <v>311</v>
      </c>
      <c r="C42" s="2" t="s">
        <v>184</v>
      </c>
      <c r="D42" s="2" t="s">
        <v>27</v>
      </c>
      <c r="E42" s="2" t="s">
        <v>185</v>
      </c>
      <c r="F42" s="2" t="s">
        <v>29</v>
      </c>
      <c r="G42" s="2">
        <v>6000000</v>
      </c>
      <c r="H42" s="2">
        <v>6000000</v>
      </c>
      <c r="I42" s="2">
        <v>13568898</v>
      </c>
      <c r="J42" s="2">
        <v>30</v>
      </c>
      <c r="K42" s="2">
        <v>18704151</v>
      </c>
      <c r="L42" s="2" t="s">
        <v>395</v>
      </c>
      <c r="M42" s="2" t="s">
        <v>193</v>
      </c>
      <c r="N42" s="2">
        <v>0</v>
      </c>
      <c r="O42" s="2" t="s">
        <v>401</v>
      </c>
      <c r="P42" s="2">
        <v>1.1222085063404781</v>
      </c>
      <c r="Q42" s="2">
        <v>6000000</v>
      </c>
      <c r="R42" s="2">
        <v>6000000</v>
      </c>
      <c r="S42" s="2">
        <v>5427559.2000000002</v>
      </c>
      <c r="T42" s="2">
        <v>6234717</v>
      </c>
      <c r="U42" s="2">
        <v>13568898</v>
      </c>
      <c r="V42" s="2">
        <v>18704151</v>
      </c>
      <c r="W42" s="2">
        <v>5427559.2000000002</v>
      </c>
      <c r="X42" s="2">
        <v>6234717</v>
      </c>
      <c r="Y42" s="2" t="s">
        <v>33</v>
      </c>
      <c r="Z42" s="2" t="s">
        <v>33</v>
      </c>
      <c r="AA42" s="2" t="s">
        <v>33</v>
      </c>
      <c r="AB42" s="1" t="s">
        <v>309</v>
      </c>
      <c r="AC42" s="1" t="s">
        <v>309</v>
      </c>
      <c r="AD42" s="1">
        <v>0</v>
      </c>
    </row>
    <row r="43" spans="1:30" x14ac:dyDescent="0.25">
      <c r="A43" s="2" t="s">
        <v>402</v>
      </c>
      <c r="B43" s="2" t="s">
        <v>315</v>
      </c>
      <c r="C43" s="2" t="s">
        <v>184</v>
      </c>
      <c r="D43" s="2" t="s">
        <v>27</v>
      </c>
      <c r="E43" s="2" t="s">
        <v>185</v>
      </c>
      <c r="F43" s="2" t="s">
        <v>29</v>
      </c>
      <c r="G43" s="2">
        <v>3000000</v>
      </c>
      <c r="H43" s="2">
        <v>3000000</v>
      </c>
      <c r="I43" s="2">
        <v>8031578.7400000002</v>
      </c>
      <c r="J43" s="2">
        <v>30</v>
      </c>
      <c r="K43" s="2">
        <v>4401456</v>
      </c>
      <c r="L43" s="2" t="s">
        <v>395</v>
      </c>
      <c r="M43" s="2" t="s">
        <v>403</v>
      </c>
      <c r="N43" s="2">
        <v>0</v>
      </c>
      <c r="O43" s="2" t="s">
        <v>404</v>
      </c>
      <c r="P43" s="2">
        <v>1.1222085063404781</v>
      </c>
      <c r="Q43" s="2">
        <v>3000000</v>
      </c>
      <c r="R43" s="2">
        <v>3000000</v>
      </c>
      <c r="S43" s="2">
        <v>3212631.4960000003</v>
      </c>
      <c r="T43" s="2">
        <v>1467152</v>
      </c>
      <c r="U43" s="2">
        <v>8031578.7400000002</v>
      </c>
      <c r="V43" s="2">
        <v>4401456</v>
      </c>
      <c r="W43" s="2">
        <v>3212631.4960000003</v>
      </c>
      <c r="X43" s="2">
        <v>1467152</v>
      </c>
      <c r="Y43" s="2" t="s">
        <v>33</v>
      </c>
      <c r="Z43" s="2" t="s">
        <v>34</v>
      </c>
      <c r="AA43" s="2" t="s">
        <v>34</v>
      </c>
      <c r="AB43" s="1" t="s">
        <v>334</v>
      </c>
      <c r="AC43" s="1" t="s">
        <v>334</v>
      </c>
      <c r="AD43" s="1">
        <v>0</v>
      </c>
    </row>
    <row r="44" spans="1:30" x14ac:dyDescent="0.25">
      <c r="A44" s="2" t="s">
        <v>405</v>
      </c>
      <c r="B44" s="2" t="s">
        <v>320</v>
      </c>
      <c r="C44" s="2" t="s">
        <v>198</v>
      </c>
      <c r="D44" s="2" t="s">
        <v>27</v>
      </c>
      <c r="E44" s="2" t="s">
        <v>199</v>
      </c>
      <c r="F44" s="2" t="s">
        <v>29</v>
      </c>
      <c r="G44" s="2">
        <v>6300000</v>
      </c>
      <c r="H44" s="2">
        <v>6300000</v>
      </c>
      <c r="I44" s="2">
        <v>23860191</v>
      </c>
      <c r="J44" s="2">
        <v>48</v>
      </c>
      <c r="K44" s="2">
        <v>30849918</v>
      </c>
      <c r="L44" s="2" t="s">
        <v>406</v>
      </c>
      <c r="M44" s="2" t="s">
        <v>407</v>
      </c>
      <c r="N44" s="2">
        <v>0</v>
      </c>
      <c r="O44" s="2" t="s">
        <v>408</v>
      </c>
      <c r="P44" s="2">
        <v>1.1222085063404781</v>
      </c>
      <c r="Q44" s="2">
        <v>6300000</v>
      </c>
      <c r="R44" s="2">
        <v>6300000</v>
      </c>
      <c r="S44" s="2">
        <v>5965047.75</v>
      </c>
      <c r="T44" s="2">
        <v>7712479.5</v>
      </c>
      <c r="U44" s="2">
        <v>23860191</v>
      </c>
      <c r="V44" s="2">
        <v>30849918</v>
      </c>
      <c r="W44" s="2">
        <v>5965047.75</v>
      </c>
      <c r="X44" s="2">
        <v>7712479.5</v>
      </c>
      <c r="Y44" s="2" t="s">
        <v>33</v>
      </c>
      <c r="Z44" s="2" t="s">
        <v>33</v>
      </c>
      <c r="AA44" s="2" t="s">
        <v>33</v>
      </c>
      <c r="AB44" s="1" t="s">
        <v>309</v>
      </c>
      <c r="AC44" s="1" t="s">
        <v>309</v>
      </c>
      <c r="AD44" s="1">
        <v>0</v>
      </c>
    </row>
    <row r="45" spans="1:30" x14ac:dyDescent="0.25">
      <c r="A45" s="2" t="s">
        <v>409</v>
      </c>
      <c r="B45" s="2" t="s">
        <v>311</v>
      </c>
      <c r="C45" s="2" t="s">
        <v>198</v>
      </c>
      <c r="D45" s="2" t="s">
        <v>27</v>
      </c>
      <c r="E45" s="2" t="s">
        <v>199</v>
      </c>
      <c r="F45" s="2" t="s">
        <v>29</v>
      </c>
      <c r="G45" s="2">
        <v>10000000</v>
      </c>
      <c r="H45" s="2">
        <v>10000000</v>
      </c>
      <c r="I45" s="2">
        <v>24930674</v>
      </c>
      <c r="J45" s="2">
        <v>48</v>
      </c>
      <c r="K45" s="2">
        <v>55275837</v>
      </c>
      <c r="L45" s="2" t="s">
        <v>406</v>
      </c>
      <c r="M45" s="2" t="s">
        <v>407</v>
      </c>
      <c r="N45" s="2">
        <v>0</v>
      </c>
      <c r="O45" s="2" t="s">
        <v>410</v>
      </c>
      <c r="P45" s="2">
        <v>1.1222085063404781</v>
      </c>
      <c r="Q45" s="2">
        <v>10000000</v>
      </c>
      <c r="R45" s="2">
        <v>10000000</v>
      </c>
      <c r="S45" s="2">
        <v>6232668.5</v>
      </c>
      <c r="T45" s="2">
        <v>13818959.25</v>
      </c>
      <c r="U45" s="2">
        <v>24930674</v>
      </c>
      <c r="V45" s="2">
        <v>55275837</v>
      </c>
      <c r="W45" s="2">
        <v>6232668.5</v>
      </c>
      <c r="X45" s="2">
        <v>13818959.25</v>
      </c>
      <c r="Y45" s="2" t="s">
        <v>33</v>
      </c>
      <c r="Z45" s="2" t="s">
        <v>33</v>
      </c>
      <c r="AA45" s="2" t="s">
        <v>33</v>
      </c>
      <c r="AB45" s="1" t="s">
        <v>309</v>
      </c>
      <c r="AC45" s="1" t="s">
        <v>309</v>
      </c>
      <c r="AD45" s="1">
        <v>0</v>
      </c>
    </row>
    <row r="46" spans="1:30" x14ac:dyDescent="0.25">
      <c r="A46" s="2" t="s">
        <v>411</v>
      </c>
      <c r="B46" s="2" t="s">
        <v>315</v>
      </c>
      <c r="C46" s="2" t="s">
        <v>198</v>
      </c>
      <c r="D46" s="2" t="s">
        <v>27</v>
      </c>
      <c r="E46" s="2" t="s">
        <v>199</v>
      </c>
      <c r="F46" s="2" t="s">
        <v>29</v>
      </c>
      <c r="G46" s="2">
        <v>3000000</v>
      </c>
      <c r="H46" s="2">
        <v>3000000</v>
      </c>
      <c r="I46" s="2">
        <v>8013207</v>
      </c>
      <c r="J46" s="2">
        <v>48</v>
      </c>
      <c r="K46" s="2">
        <v>20556102</v>
      </c>
      <c r="L46" s="2" t="s">
        <v>406</v>
      </c>
      <c r="M46" s="2" t="s">
        <v>407</v>
      </c>
      <c r="N46" s="2">
        <v>0</v>
      </c>
      <c r="O46" s="2" t="s">
        <v>412</v>
      </c>
      <c r="P46" s="2">
        <v>1.1222085063404781</v>
      </c>
      <c r="Q46" s="2">
        <v>3000000</v>
      </c>
      <c r="R46" s="2">
        <v>3000000</v>
      </c>
      <c r="S46" s="2">
        <v>2003301.75</v>
      </c>
      <c r="T46" s="2">
        <v>5139025.5</v>
      </c>
      <c r="U46" s="2">
        <v>8013207</v>
      </c>
      <c r="V46" s="2">
        <v>20556102</v>
      </c>
      <c r="W46" s="2">
        <v>2003301.75</v>
      </c>
      <c r="X46" s="2">
        <v>5139025.5</v>
      </c>
      <c r="Y46" s="2" t="s">
        <v>33</v>
      </c>
      <c r="Z46" s="2" t="s">
        <v>33</v>
      </c>
      <c r="AA46" s="2" t="s">
        <v>33</v>
      </c>
      <c r="AB46" s="1" t="s">
        <v>309</v>
      </c>
      <c r="AC46" s="1" t="s">
        <v>309</v>
      </c>
      <c r="AD46" s="1">
        <v>0</v>
      </c>
    </row>
    <row r="47" spans="1:30" x14ac:dyDescent="0.25">
      <c r="A47" s="2" t="s">
        <v>413</v>
      </c>
      <c r="B47" s="2" t="s">
        <v>330</v>
      </c>
      <c r="C47" s="2" t="s">
        <v>200</v>
      </c>
      <c r="D47" s="2" t="s">
        <v>27</v>
      </c>
      <c r="E47" s="2" t="s">
        <v>201</v>
      </c>
      <c r="F47" s="2" t="s">
        <v>29</v>
      </c>
      <c r="G47" s="2">
        <v>1000000</v>
      </c>
      <c r="H47" s="2">
        <v>1000000</v>
      </c>
      <c r="I47" s="2">
        <v>4900000</v>
      </c>
      <c r="J47" s="2">
        <v>18</v>
      </c>
      <c r="K47" s="2">
        <v>4870000</v>
      </c>
      <c r="L47" s="2" t="s">
        <v>306</v>
      </c>
      <c r="M47" s="2" t="s">
        <v>414</v>
      </c>
      <c r="N47" s="2">
        <v>0</v>
      </c>
      <c r="O47" s="2" t="s">
        <v>415</v>
      </c>
      <c r="P47" s="2">
        <v>1.1222085063404781</v>
      </c>
      <c r="Q47" s="2">
        <v>1000000</v>
      </c>
      <c r="R47" s="2">
        <v>1000000</v>
      </c>
      <c r="S47" s="2">
        <v>3266666.6666666665</v>
      </c>
      <c r="T47" s="2">
        <v>1623333.3333333333</v>
      </c>
      <c r="U47" s="2">
        <v>4900000</v>
      </c>
      <c r="V47" s="2">
        <v>4870000</v>
      </c>
      <c r="W47" s="2">
        <v>3266666.6666666665</v>
      </c>
      <c r="X47" s="2">
        <v>1623333.3333333333</v>
      </c>
      <c r="Y47" s="2" t="s">
        <v>33</v>
      </c>
      <c r="Z47" s="2" t="s">
        <v>34</v>
      </c>
      <c r="AA47" s="2" t="s">
        <v>34</v>
      </c>
      <c r="AB47" s="1" t="s">
        <v>334</v>
      </c>
      <c r="AC47" s="1" t="s">
        <v>334</v>
      </c>
      <c r="AD47" s="1">
        <v>0</v>
      </c>
    </row>
    <row r="48" spans="1:30" x14ac:dyDescent="0.25">
      <c r="A48" s="2" t="s">
        <v>416</v>
      </c>
      <c r="B48" s="2" t="s">
        <v>324</v>
      </c>
      <c r="C48" s="2" t="s">
        <v>202</v>
      </c>
      <c r="D48" s="2" t="s">
        <v>27</v>
      </c>
      <c r="E48" s="2" t="s">
        <v>203</v>
      </c>
      <c r="F48" s="2" t="s">
        <v>29</v>
      </c>
      <c r="G48" s="2">
        <v>1300000</v>
      </c>
      <c r="H48" s="2">
        <v>1306001</v>
      </c>
      <c r="I48" s="2">
        <v>125331</v>
      </c>
      <c r="J48" s="2">
        <v>36</v>
      </c>
      <c r="K48" s="2">
        <v>0</v>
      </c>
      <c r="L48" s="2" t="s">
        <v>306</v>
      </c>
      <c r="M48" s="2" t="s">
        <v>417</v>
      </c>
      <c r="N48" s="2">
        <v>0</v>
      </c>
      <c r="O48" s="2" t="s">
        <v>418</v>
      </c>
      <c r="P48" s="2">
        <v>1.1222085063404781</v>
      </c>
      <c r="Q48" s="2">
        <v>1300000</v>
      </c>
      <c r="R48" s="2">
        <v>1306001</v>
      </c>
      <c r="S48" s="2">
        <v>41777</v>
      </c>
      <c r="T48" s="2">
        <v>0</v>
      </c>
      <c r="U48" s="2">
        <v>125331</v>
      </c>
      <c r="V48" s="2">
        <v>0</v>
      </c>
      <c r="W48" s="2">
        <v>41777</v>
      </c>
      <c r="X48" s="2">
        <v>0</v>
      </c>
      <c r="Y48" s="2" t="s">
        <v>34</v>
      </c>
      <c r="Z48" s="2" t="s">
        <v>34</v>
      </c>
      <c r="AA48" s="2" t="s">
        <v>34</v>
      </c>
      <c r="AB48" s="1" t="s">
        <v>318</v>
      </c>
      <c r="AC48" s="1" t="s">
        <v>318</v>
      </c>
      <c r="AD48" s="1">
        <v>0</v>
      </c>
    </row>
    <row r="49" spans="1:30" x14ac:dyDescent="0.25">
      <c r="A49" s="2" t="s">
        <v>419</v>
      </c>
      <c r="B49" s="2" t="s">
        <v>311</v>
      </c>
      <c r="C49" s="2" t="s">
        <v>208</v>
      </c>
      <c r="D49" s="2" t="s">
        <v>27</v>
      </c>
      <c r="E49" s="2" t="s">
        <v>209</v>
      </c>
      <c r="F49" s="2" t="s">
        <v>29</v>
      </c>
      <c r="G49" s="2">
        <v>14000000</v>
      </c>
      <c r="H49" s="2">
        <v>14000000</v>
      </c>
      <c r="I49" s="2">
        <v>38892212</v>
      </c>
      <c r="J49" s="2">
        <v>30</v>
      </c>
      <c r="K49" s="2">
        <v>17694422</v>
      </c>
      <c r="L49" s="2" t="s">
        <v>306</v>
      </c>
      <c r="M49" s="2" t="s">
        <v>193</v>
      </c>
      <c r="N49" s="2">
        <v>0</v>
      </c>
      <c r="O49" s="2" t="s">
        <v>420</v>
      </c>
      <c r="P49" s="2">
        <v>1.1222085063404781</v>
      </c>
      <c r="Q49" s="2">
        <v>14000000</v>
      </c>
      <c r="R49" s="2">
        <v>14000000</v>
      </c>
      <c r="S49" s="2">
        <v>15556884.800000001</v>
      </c>
      <c r="T49" s="2">
        <v>5898140.666666667</v>
      </c>
      <c r="U49" s="2">
        <v>38892212</v>
      </c>
      <c r="V49" s="2">
        <v>17694422</v>
      </c>
      <c r="W49" s="2">
        <v>15556884.800000001</v>
      </c>
      <c r="X49" s="2">
        <v>5898140.666666667</v>
      </c>
      <c r="Y49" s="2" t="s">
        <v>33</v>
      </c>
      <c r="Z49" s="2" t="s">
        <v>34</v>
      </c>
      <c r="AA49" s="2" t="s">
        <v>34</v>
      </c>
      <c r="AB49" s="1" t="s">
        <v>334</v>
      </c>
      <c r="AC49" s="1" t="s">
        <v>334</v>
      </c>
      <c r="AD49" s="1">
        <v>0</v>
      </c>
    </row>
    <row r="50" spans="1:30" x14ac:dyDescent="0.25">
      <c r="A50" s="2" t="s">
        <v>421</v>
      </c>
      <c r="B50" s="2" t="s">
        <v>311</v>
      </c>
      <c r="C50" s="2" t="s">
        <v>210</v>
      </c>
      <c r="D50" s="2" t="s">
        <v>27</v>
      </c>
      <c r="E50" s="2" t="s">
        <v>211</v>
      </c>
      <c r="F50" s="2" t="s">
        <v>29</v>
      </c>
      <c r="G50" s="2">
        <v>13000000</v>
      </c>
      <c r="H50" s="2">
        <v>12999999</v>
      </c>
      <c r="I50" s="2">
        <v>22870770</v>
      </c>
      <c r="J50" s="2">
        <v>20</v>
      </c>
      <c r="K50" s="2">
        <v>13135379</v>
      </c>
      <c r="L50" s="2" t="s">
        <v>306</v>
      </c>
      <c r="M50" s="2" t="s">
        <v>422</v>
      </c>
      <c r="N50" s="2">
        <v>0</v>
      </c>
      <c r="O50" s="2" t="s">
        <v>423</v>
      </c>
      <c r="P50" s="2">
        <v>1.1222085063404781</v>
      </c>
      <c r="Q50" s="2">
        <v>13000000</v>
      </c>
      <c r="R50" s="2">
        <v>12999999</v>
      </c>
      <c r="S50" s="2">
        <v>13722462</v>
      </c>
      <c r="T50" s="2">
        <v>4378459.666666667</v>
      </c>
      <c r="U50" s="2">
        <v>22870770</v>
      </c>
      <c r="V50" s="2">
        <v>13135379</v>
      </c>
      <c r="W50" s="2">
        <v>13722462</v>
      </c>
      <c r="X50" s="2">
        <v>4378459.666666667</v>
      </c>
      <c r="Y50" s="2" t="s">
        <v>33</v>
      </c>
      <c r="Z50" s="2" t="s">
        <v>34</v>
      </c>
      <c r="AA50" s="2" t="s">
        <v>34</v>
      </c>
      <c r="AB50" s="1" t="s">
        <v>334</v>
      </c>
      <c r="AC50" s="1" t="s">
        <v>334</v>
      </c>
      <c r="AD50" s="1">
        <v>0</v>
      </c>
    </row>
    <row r="51" spans="1:30" x14ac:dyDescent="0.25">
      <c r="A51" s="2" t="s">
        <v>424</v>
      </c>
      <c r="B51" s="2" t="s">
        <v>315</v>
      </c>
      <c r="C51" s="2" t="s">
        <v>210</v>
      </c>
      <c r="D51" s="2" t="s">
        <v>27</v>
      </c>
      <c r="E51" s="2" t="s">
        <v>211</v>
      </c>
      <c r="F51" s="2" t="s">
        <v>29</v>
      </c>
      <c r="G51" s="2">
        <v>1000000</v>
      </c>
      <c r="H51" s="2">
        <v>999991</v>
      </c>
      <c r="I51" s="2">
        <v>5654547</v>
      </c>
      <c r="J51" s="2">
        <v>18</v>
      </c>
      <c r="K51" s="2">
        <v>6095432</v>
      </c>
      <c r="L51" s="2" t="s">
        <v>306</v>
      </c>
      <c r="M51" s="2" t="s">
        <v>425</v>
      </c>
      <c r="N51" s="2">
        <v>0</v>
      </c>
      <c r="O51" s="2" t="s">
        <v>426</v>
      </c>
      <c r="P51" s="2">
        <v>1.1222085063404781</v>
      </c>
      <c r="Q51" s="2">
        <v>1000000</v>
      </c>
      <c r="R51" s="2">
        <v>999991</v>
      </c>
      <c r="S51" s="2">
        <v>3769698</v>
      </c>
      <c r="T51" s="2">
        <v>2031810.6666666667</v>
      </c>
      <c r="U51" s="2">
        <v>5654547</v>
      </c>
      <c r="V51" s="2">
        <v>6095432</v>
      </c>
      <c r="W51" s="2">
        <v>3769698</v>
      </c>
      <c r="X51" s="2">
        <v>2031810.6666666667</v>
      </c>
      <c r="Y51" s="2" t="s">
        <v>33</v>
      </c>
      <c r="Z51" s="2" t="s">
        <v>34</v>
      </c>
      <c r="AA51" s="2" t="s">
        <v>33</v>
      </c>
      <c r="AB51" s="1" t="s">
        <v>334</v>
      </c>
      <c r="AC51" s="1" t="s">
        <v>309</v>
      </c>
      <c r="AD51" s="1">
        <v>0</v>
      </c>
    </row>
    <row r="52" spans="1:30" x14ac:dyDescent="0.25">
      <c r="A52" s="2" t="s">
        <v>427</v>
      </c>
      <c r="B52" s="2" t="s">
        <v>324</v>
      </c>
      <c r="C52" s="2" t="s">
        <v>220</v>
      </c>
      <c r="D52" s="2" t="s">
        <v>27</v>
      </c>
      <c r="E52" s="2" t="s">
        <v>221</v>
      </c>
      <c r="F52" s="2" t="s">
        <v>29</v>
      </c>
      <c r="G52" s="2">
        <v>1000000</v>
      </c>
      <c r="H52" s="2">
        <v>1000000</v>
      </c>
      <c r="I52" s="2">
        <v>157877</v>
      </c>
      <c r="J52" s="2">
        <v>0</v>
      </c>
      <c r="K52" s="2">
        <v>282482</v>
      </c>
      <c r="L52" s="2" t="s">
        <v>306</v>
      </c>
      <c r="M52" s="2">
        <v>0</v>
      </c>
      <c r="N52" s="2">
        <v>0</v>
      </c>
      <c r="O52" s="2" t="s">
        <v>429</v>
      </c>
      <c r="P52" s="2">
        <v>1.1222085063404781</v>
      </c>
      <c r="Q52" s="2">
        <v>1000000</v>
      </c>
      <c r="R52" s="2">
        <v>1000000</v>
      </c>
      <c r="S52" s="2">
        <v>0</v>
      </c>
      <c r="T52" s="2">
        <v>94160.666666666672</v>
      </c>
      <c r="U52" s="2">
        <v>157877</v>
      </c>
      <c r="V52" s="2">
        <v>282482</v>
      </c>
      <c r="W52" s="2">
        <v>0</v>
      </c>
      <c r="X52" s="2">
        <v>94160.666666666672</v>
      </c>
      <c r="Y52" s="2" t="s">
        <v>34</v>
      </c>
      <c r="Z52" s="2" t="s">
        <v>33</v>
      </c>
      <c r="AA52" s="2" t="s">
        <v>33</v>
      </c>
      <c r="AB52" s="1" t="s">
        <v>339</v>
      </c>
      <c r="AC52" s="1" t="s">
        <v>339</v>
      </c>
      <c r="AD52" s="1">
        <v>0</v>
      </c>
    </row>
    <row r="53" spans="1:30" x14ac:dyDescent="0.25">
      <c r="A53" s="2" t="s">
        <v>430</v>
      </c>
      <c r="B53" s="2" t="s">
        <v>311</v>
      </c>
      <c r="C53" s="2" t="s">
        <v>220</v>
      </c>
      <c r="D53" s="2" t="s">
        <v>27</v>
      </c>
      <c r="E53" s="2" t="s">
        <v>221</v>
      </c>
      <c r="F53" s="2" t="s">
        <v>29</v>
      </c>
      <c r="G53" s="2">
        <v>10000000</v>
      </c>
      <c r="H53" s="2">
        <v>10000000</v>
      </c>
      <c r="I53" s="2">
        <v>12000000</v>
      </c>
      <c r="J53" s="2">
        <v>36</v>
      </c>
      <c r="K53" s="2">
        <v>14000000</v>
      </c>
      <c r="L53" s="2" t="s">
        <v>428</v>
      </c>
      <c r="M53" s="2" t="s">
        <v>431</v>
      </c>
      <c r="N53" s="2">
        <v>0</v>
      </c>
      <c r="O53" s="2" t="s">
        <v>432</v>
      </c>
      <c r="P53" s="2">
        <v>1.1222085063404781</v>
      </c>
      <c r="Q53" s="2">
        <v>10000000</v>
      </c>
      <c r="R53" s="2">
        <v>10000000</v>
      </c>
      <c r="S53" s="2">
        <v>4000000</v>
      </c>
      <c r="T53" s="2">
        <v>4666666.666666667</v>
      </c>
      <c r="U53" s="2">
        <v>12000000</v>
      </c>
      <c r="V53" s="2">
        <v>14000000</v>
      </c>
      <c r="W53" s="2">
        <v>4000000</v>
      </c>
      <c r="X53" s="2">
        <v>4666666.666666667</v>
      </c>
      <c r="Y53" s="2" t="s">
        <v>33</v>
      </c>
      <c r="Z53" s="2" t="s">
        <v>33</v>
      </c>
      <c r="AA53" s="2" t="s">
        <v>33</v>
      </c>
      <c r="AB53" s="1" t="s">
        <v>309</v>
      </c>
      <c r="AC53" s="1" t="s">
        <v>309</v>
      </c>
      <c r="AD53" s="1">
        <v>0</v>
      </c>
    </row>
    <row r="54" spans="1:30" x14ac:dyDescent="0.25">
      <c r="A54" s="2" t="s">
        <v>433</v>
      </c>
      <c r="B54" s="2" t="s">
        <v>320</v>
      </c>
      <c r="C54" s="2" t="s">
        <v>228</v>
      </c>
      <c r="D54" s="2" t="s">
        <v>27</v>
      </c>
      <c r="E54" s="2" t="s">
        <v>229</v>
      </c>
      <c r="F54" s="2" t="s">
        <v>69</v>
      </c>
      <c r="G54" s="2">
        <v>980210</v>
      </c>
      <c r="H54" s="2">
        <v>980208</v>
      </c>
      <c r="I54" s="2">
        <v>0</v>
      </c>
      <c r="J54" s="2">
        <v>0</v>
      </c>
      <c r="K54" s="2">
        <v>0</v>
      </c>
      <c r="L54" s="2">
        <v>0</v>
      </c>
      <c r="M54" s="2">
        <v>0</v>
      </c>
      <c r="N54" s="2">
        <v>0</v>
      </c>
      <c r="O54" s="2" t="s">
        <v>434</v>
      </c>
      <c r="P54" s="2">
        <v>1.1222085063404781</v>
      </c>
      <c r="Q54" s="2">
        <v>1100000</v>
      </c>
      <c r="R54" s="2">
        <v>1099997.7555829873</v>
      </c>
      <c r="S54" s="2">
        <v>0</v>
      </c>
      <c r="T54" s="2">
        <v>0</v>
      </c>
      <c r="U54" s="2">
        <v>0</v>
      </c>
      <c r="V54" s="2">
        <v>0</v>
      </c>
      <c r="W54" s="2">
        <v>0</v>
      </c>
      <c r="X54" s="2">
        <v>0</v>
      </c>
      <c r="Y54" s="2" t="s">
        <v>34</v>
      </c>
      <c r="Z54" s="2" t="s">
        <v>34</v>
      </c>
      <c r="AA54" s="2" t="s">
        <v>34</v>
      </c>
      <c r="AB54" s="1" t="s">
        <v>318</v>
      </c>
      <c r="AC54" s="1" t="s">
        <v>318</v>
      </c>
      <c r="AD54" s="1">
        <v>0</v>
      </c>
    </row>
    <row r="55" spans="1:30" x14ac:dyDescent="0.25">
      <c r="A55" s="2" t="s">
        <v>435</v>
      </c>
      <c r="B55" s="2" t="s">
        <v>324</v>
      </c>
      <c r="C55" s="2" t="s">
        <v>228</v>
      </c>
      <c r="D55" s="2" t="s">
        <v>27</v>
      </c>
      <c r="E55" s="2" t="s">
        <v>229</v>
      </c>
      <c r="F55" s="2" t="s">
        <v>69</v>
      </c>
      <c r="G55" s="2">
        <v>1247540</v>
      </c>
      <c r="H55" s="2">
        <v>1090775</v>
      </c>
      <c r="I55" s="2">
        <v>0</v>
      </c>
      <c r="J55" s="2">
        <v>0</v>
      </c>
      <c r="K55" s="2">
        <v>0</v>
      </c>
      <c r="L55" s="2">
        <v>0</v>
      </c>
      <c r="M55" s="2">
        <v>0</v>
      </c>
      <c r="N55" s="2">
        <v>0</v>
      </c>
      <c r="O55" s="2" t="s">
        <v>434</v>
      </c>
      <c r="P55" s="2">
        <v>1.1222085063404781</v>
      </c>
      <c r="Q55" s="2">
        <v>1400000</v>
      </c>
      <c r="R55" s="2">
        <v>1224076.9835035349</v>
      </c>
      <c r="S55" s="2">
        <v>0</v>
      </c>
      <c r="T55" s="2">
        <v>0</v>
      </c>
      <c r="U55" s="2">
        <v>0</v>
      </c>
      <c r="V55" s="2">
        <v>0</v>
      </c>
      <c r="W55" s="2">
        <v>0</v>
      </c>
      <c r="X55" s="2">
        <v>0</v>
      </c>
      <c r="Y55" s="2" t="s">
        <v>34</v>
      </c>
      <c r="Z55" s="2" t="s">
        <v>34</v>
      </c>
      <c r="AA55" s="2" t="s">
        <v>34</v>
      </c>
      <c r="AB55" s="1" t="s">
        <v>318</v>
      </c>
      <c r="AC55" s="1" t="s">
        <v>318</v>
      </c>
      <c r="AD55" s="1">
        <v>0</v>
      </c>
    </row>
    <row r="56" spans="1:30" x14ac:dyDescent="0.25">
      <c r="A56" s="2" t="s">
        <v>436</v>
      </c>
      <c r="B56" s="2" t="s">
        <v>324</v>
      </c>
      <c r="C56" s="2" t="s">
        <v>232</v>
      </c>
      <c r="D56" s="2" t="s">
        <v>27</v>
      </c>
      <c r="E56" s="2" t="s">
        <v>233</v>
      </c>
      <c r="F56" s="2" t="s">
        <v>29</v>
      </c>
      <c r="G56" s="2">
        <v>1800000</v>
      </c>
      <c r="H56" s="2">
        <v>1800000</v>
      </c>
      <c r="I56" s="2">
        <v>457954</v>
      </c>
      <c r="J56" s="2">
        <v>24</v>
      </c>
      <c r="K56" s="2">
        <v>502767</v>
      </c>
      <c r="L56" s="2" t="s">
        <v>406</v>
      </c>
      <c r="M56" s="2" t="s">
        <v>193</v>
      </c>
      <c r="N56" s="2">
        <v>0</v>
      </c>
      <c r="O56" s="2" t="s">
        <v>437</v>
      </c>
      <c r="P56" s="2">
        <v>1.1222085063404781</v>
      </c>
      <c r="Q56" s="2">
        <v>1800000</v>
      </c>
      <c r="R56" s="2">
        <v>1800000</v>
      </c>
      <c r="S56" s="2">
        <v>228977</v>
      </c>
      <c r="T56" s="2">
        <v>167589</v>
      </c>
      <c r="U56" s="2">
        <v>457954</v>
      </c>
      <c r="V56" s="2">
        <v>502767</v>
      </c>
      <c r="W56" s="2">
        <v>228977</v>
      </c>
      <c r="X56" s="2">
        <v>167589</v>
      </c>
      <c r="Y56" s="2" t="s">
        <v>34</v>
      </c>
      <c r="Z56" s="2" t="s">
        <v>34</v>
      </c>
      <c r="AA56" s="2" t="s">
        <v>33</v>
      </c>
      <c r="AB56" s="1" t="s">
        <v>318</v>
      </c>
      <c r="AC56" s="1" t="s">
        <v>339</v>
      </c>
      <c r="AD56" s="1">
        <v>0</v>
      </c>
    </row>
    <row r="57" spans="1:30" x14ac:dyDescent="0.25">
      <c r="A57" s="2" t="s">
        <v>438</v>
      </c>
      <c r="B57" s="2" t="s">
        <v>305</v>
      </c>
      <c r="C57" s="2" t="s">
        <v>232</v>
      </c>
      <c r="D57" s="2" t="s">
        <v>27</v>
      </c>
      <c r="E57" s="2" t="s">
        <v>233</v>
      </c>
      <c r="F57" s="2" t="s">
        <v>29</v>
      </c>
      <c r="G57" s="2">
        <v>2900000</v>
      </c>
      <c r="H57" s="2">
        <v>2900000</v>
      </c>
      <c r="I57" s="2">
        <v>13100000</v>
      </c>
      <c r="J57" s="2">
        <v>24</v>
      </c>
      <c r="K57" s="2">
        <v>9000000</v>
      </c>
      <c r="L57" s="2" t="s">
        <v>406</v>
      </c>
      <c r="M57" s="2" t="s">
        <v>193</v>
      </c>
      <c r="N57" s="2">
        <v>0</v>
      </c>
      <c r="O57" s="2" t="s">
        <v>439</v>
      </c>
      <c r="P57" s="2">
        <v>1.1222085063404781</v>
      </c>
      <c r="Q57" s="2">
        <v>2900000</v>
      </c>
      <c r="R57" s="2">
        <v>2900000</v>
      </c>
      <c r="S57" s="2">
        <v>6550000</v>
      </c>
      <c r="T57" s="2">
        <v>3000000</v>
      </c>
      <c r="U57" s="2">
        <v>13100000</v>
      </c>
      <c r="V57" s="2">
        <v>9000000</v>
      </c>
      <c r="W57" s="2">
        <v>6550000</v>
      </c>
      <c r="X57" s="2">
        <v>3000000</v>
      </c>
      <c r="Y57" s="2" t="s">
        <v>33</v>
      </c>
      <c r="Z57" s="2" t="s">
        <v>34</v>
      </c>
      <c r="AA57" s="2" t="s">
        <v>34</v>
      </c>
      <c r="AB57" s="1" t="s">
        <v>334</v>
      </c>
      <c r="AC57" s="1" t="s">
        <v>334</v>
      </c>
      <c r="AD57" s="1">
        <v>0</v>
      </c>
    </row>
    <row r="58" spans="1:30" x14ac:dyDescent="0.25">
      <c r="A58" s="2" t="s">
        <v>440</v>
      </c>
      <c r="B58" s="2" t="s">
        <v>315</v>
      </c>
      <c r="C58" s="2" t="s">
        <v>232</v>
      </c>
      <c r="D58" s="2" t="s">
        <v>27</v>
      </c>
      <c r="E58" s="2" t="s">
        <v>233</v>
      </c>
      <c r="F58" s="2" t="s">
        <v>29</v>
      </c>
      <c r="G58" s="2">
        <v>2000000</v>
      </c>
      <c r="H58" s="2">
        <v>2000000</v>
      </c>
      <c r="I58" s="2">
        <v>2300000</v>
      </c>
      <c r="J58" s="2">
        <v>24</v>
      </c>
      <c r="K58" s="2">
        <v>2000000</v>
      </c>
      <c r="L58" s="2" t="s">
        <v>406</v>
      </c>
      <c r="M58" s="2" t="s">
        <v>193</v>
      </c>
      <c r="N58" s="2">
        <v>0</v>
      </c>
      <c r="O58" s="2" t="s">
        <v>439</v>
      </c>
      <c r="P58" s="2">
        <v>1.1222085063404781</v>
      </c>
      <c r="Q58" s="2">
        <v>2000000</v>
      </c>
      <c r="R58" s="2">
        <v>2000000</v>
      </c>
      <c r="S58" s="2">
        <v>1150000</v>
      </c>
      <c r="T58" s="2">
        <v>666666.66666666663</v>
      </c>
      <c r="U58" s="2">
        <v>2300000</v>
      </c>
      <c r="V58" s="2">
        <v>2000000</v>
      </c>
      <c r="W58" s="2">
        <v>1150000</v>
      </c>
      <c r="X58" s="2">
        <v>666666.66666666663</v>
      </c>
      <c r="Y58" s="2" t="s">
        <v>33</v>
      </c>
      <c r="Z58" s="2" t="s">
        <v>34</v>
      </c>
      <c r="AA58" s="2" t="s">
        <v>34</v>
      </c>
      <c r="AB58" s="1" t="s">
        <v>334</v>
      </c>
      <c r="AC58" s="1" t="s">
        <v>334</v>
      </c>
      <c r="AD58" s="1">
        <v>0</v>
      </c>
    </row>
    <row r="59" spans="1:30" x14ac:dyDescent="0.25">
      <c r="A59" s="2" t="s">
        <v>441</v>
      </c>
      <c r="B59" s="2" t="s">
        <v>324</v>
      </c>
      <c r="C59" s="2" t="s">
        <v>238</v>
      </c>
      <c r="D59" s="2" t="s">
        <v>27</v>
      </c>
      <c r="E59" s="2" t="s">
        <v>239</v>
      </c>
      <c r="F59" s="2" t="s">
        <v>29</v>
      </c>
      <c r="G59" s="2">
        <v>5000000</v>
      </c>
      <c r="H59" s="2">
        <v>5000000</v>
      </c>
      <c r="I59" s="2">
        <v>4409000</v>
      </c>
      <c r="J59" s="2">
        <v>36</v>
      </c>
      <c r="K59" s="2">
        <v>5655649</v>
      </c>
      <c r="L59" s="2" t="s">
        <v>745</v>
      </c>
      <c r="M59" s="2">
        <v>0</v>
      </c>
      <c r="N59" s="2">
        <v>0</v>
      </c>
      <c r="O59" s="2" t="s">
        <v>442</v>
      </c>
      <c r="P59" s="2">
        <v>1.1222085063404781</v>
      </c>
      <c r="Q59" s="2">
        <v>5000000</v>
      </c>
      <c r="R59" s="2">
        <v>5000000</v>
      </c>
      <c r="S59" s="2">
        <v>1469666.6666666667</v>
      </c>
      <c r="T59" s="2">
        <v>1885216.3333333333</v>
      </c>
      <c r="U59" s="2">
        <v>4409000</v>
      </c>
      <c r="V59" s="2">
        <v>5655649</v>
      </c>
      <c r="W59" s="2">
        <v>1469666.6666666667</v>
      </c>
      <c r="X59" s="2">
        <v>1885216.3333333333</v>
      </c>
      <c r="Y59" s="2" t="s">
        <v>33</v>
      </c>
      <c r="Z59" s="2" t="s">
        <v>33</v>
      </c>
      <c r="AA59" s="2" t="s">
        <v>33</v>
      </c>
      <c r="AB59" s="1" t="s">
        <v>309</v>
      </c>
      <c r="AC59" s="1" t="s">
        <v>309</v>
      </c>
      <c r="AD59" s="1">
        <v>0</v>
      </c>
    </row>
    <row r="60" spans="1:30" x14ac:dyDescent="0.25">
      <c r="A60" s="2" t="s">
        <v>443</v>
      </c>
      <c r="B60" s="2" t="s">
        <v>330</v>
      </c>
      <c r="C60" s="2" t="s">
        <v>238</v>
      </c>
      <c r="D60" s="2" t="s">
        <v>27</v>
      </c>
      <c r="E60" s="2" t="s">
        <v>239</v>
      </c>
      <c r="F60" s="2" t="s">
        <v>29</v>
      </c>
      <c r="G60" s="2">
        <v>5000000</v>
      </c>
      <c r="H60" s="2">
        <v>5000000</v>
      </c>
      <c r="I60" s="2">
        <v>55689088</v>
      </c>
      <c r="J60" s="2">
        <v>36</v>
      </c>
      <c r="K60" s="2">
        <v>84609774</v>
      </c>
      <c r="L60" s="2" t="s">
        <v>745</v>
      </c>
      <c r="M60" s="2">
        <v>0</v>
      </c>
      <c r="N60" s="2">
        <v>0</v>
      </c>
      <c r="O60" s="2" t="s">
        <v>442</v>
      </c>
      <c r="P60" s="2">
        <v>1.1222085063404781</v>
      </c>
      <c r="Q60" s="2">
        <v>5000000</v>
      </c>
      <c r="R60" s="2">
        <v>5000000</v>
      </c>
      <c r="S60" s="2">
        <v>18563029.333333332</v>
      </c>
      <c r="T60" s="2">
        <v>28203258</v>
      </c>
      <c r="U60" s="2">
        <v>55689088</v>
      </c>
      <c r="V60" s="2">
        <v>84609774</v>
      </c>
      <c r="W60" s="2">
        <v>18563029.333333332</v>
      </c>
      <c r="X60" s="2">
        <v>28203258</v>
      </c>
      <c r="Y60" s="2" t="s">
        <v>33</v>
      </c>
      <c r="Z60" s="2" t="s">
        <v>33</v>
      </c>
      <c r="AA60" s="2" t="s">
        <v>33</v>
      </c>
      <c r="AB60" s="1" t="s">
        <v>309</v>
      </c>
      <c r="AC60" s="1" t="s">
        <v>309</v>
      </c>
      <c r="AD60" s="1">
        <v>0</v>
      </c>
    </row>
    <row r="61" spans="1:30" x14ac:dyDescent="0.25">
      <c r="A61" s="2" t="s">
        <v>444</v>
      </c>
      <c r="B61" s="2" t="s">
        <v>311</v>
      </c>
      <c r="C61" s="2" t="s">
        <v>238</v>
      </c>
      <c r="D61" s="2" t="s">
        <v>27</v>
      </c>
      <c r="E61" s="2" t="s">
        <v>239</v>
      </c>
      <c r="F61" s="2" t="s">
        <v>29</v>
      </c>
      <c r="G61" s="2">
        <v>6000000</v>
      </c>
      <c r="H61" s="2">
        <v>6000000</v>
      </c>
      <c r="I61" s="2">
        <v>57078080</v>
      </c>
      <c r="J61" s="2">
        <v>36</v>
      </c>
      <c r="K61" s="2">
        <v>64629587</v>
      </c>
      <c r="L61" s="2" t="s">
        <v>745</v>
      </c>
      <c r="M61" s="2">
        <v>0</v>
      </c>
      <c r="N61" s="2">
        <v>0</v>
      </c>
      <c r="O61" s="2" t="s">
        <v>445</v>
      </c>
      <c r="P61" s="2">
        <v>1.1222085063404781</v>
      </c>
      <c r="Q61" s="2">
        <v>6000000</v>
      </c>
      <c r="R61" s="2">
        <v>6000000</v>
      </c>
      <c r="S61" s="2">
        <v>19026026.666666668</v>
      </c>
      <c r="T61" s="2">
        <v>21543195.666666668</v>
      </c>
      <c r="U61" s="2">
        <v>57078080</v>
      </c>
      <c r="V61" s="2">
        <v>64629587</v>
      </c>
      <c r="W61" s="2">
        <v>19026026.666666668</v>
      </c>
      <c r="X61" s="2">
        <v>21543195.666666668</v>
      </c>
      <c r="Y61" s="2" t="s">
        <v>33</v>
      </c>
      <c r="Z61" s="2" t="s">
        <v>33</v>
      </c>
      <c r="AA61" s="2" t="s">
        <v>33</v>
      </c>
      <c r="AB61" s="1" t="s">
        <v>309</v>
      </c>
      <c r="AC61" s="1" t="s">
        <v>309</v>
      </c>
      <c r="AD61" s="1">
        <v>0</v>
      </c>
    </row>
    <row r="62" spans="1:30" x14ac:dyDescent="0.25">
      <c r="A62" s="2" t="s">
        <v>446</v>
      </c>
      <c r="B62" s="2" t="s">
        <v>330</v>
      </c>
      <c r="C62" s="2" t="s">
        <v>739</v>
      </c>
      <c r="D62" s="2" t="s">
        <v>27</v>
      </c>
      <c r="E62" s="2" t="s">
        <v>740</v>
      </c>
      <c r="F62" s="2" t="s">
        <v>29</v>
      </c>
      <c r="G62" s="2">
        <v>1500000</v>
      </c>
      <c r="H62" s="2">
        <v>1500000</v>
      </c>
      <c r="I62" s="2">
        <v>2800000</v>
      </c>
      <c r="J62" s="2">
        <v>36</v>
      </c>
      <c r="K62" s="2">
        <v>4824823</v>
      </c>
      <c r="L62" s="2" t="s">
        <v>306</v>
      </c>
      <c r="M62" s="2" t="s">
        <v>193</v>
      </c>
      <c r="N62" s="2">
        <v>0</v>
      </c>
      <c r="O62" s="2" t="s">
        <v>741</v>
      </c>
      <c r="P62" s="2">
        <v>1.1222085063404781</v>
      </c>
      <c r="Q62" s="2">
        <v>1500000</v>
      </c>
      <c r="R62" s="2">
        <v>1500000</v>
      </c>
      <c r="S62" s="2">
        <v>933333.33333333337</v>
      </c>
      <c r="T62" s="2">
        <v>1608274.3333333333</v>
      </c>
      <c r="U62" s="2">
        <v>2800000</v>
      </c>
      <c r="V62" s="2">
        <v>4824823</v>
      </c>
      <c r="W62" s="2">
        <v>933333.33333333337</v>
      </c>
      <c r="X62" s="2">
        <v>1608274.3333333333</v>
      </c>
      <c r="Y62" s="2" t="s">
        <v>33</v>
      </c>
      <c r="Z62" s="2" t="s">
        <v>33</v>
      </c>
      <c r="AA62" s="2" t="s">
        <v>33</v>
      </c>
      <c r="AB62" s="1" t="s">
        <v>309</v>
      </c>
      <c r="AC62" s="1" t="s">
        <v>309</v>
      </c>
      <c r="AD62" s="1">
        <v>0</v>
      </c>
    </row>
    <row r="63" spans="1:30" x14ac:dyDescent="0.25">
      <c r="A63" s="2" t="s">
        <v>447</v>
      </c>
      <c r="B63" s="2" t="s">
        <v>330</v>
      </c>
      <c r="C63" s="2" t="s">
        <v>250</v>
      </c>
      <c r="D63" s="2" t="s">
        <v>27</v>
      </c>
      <c r="E63" s="2" t="s">
        <v>251</v>
      </c>
      <c r="F63" s="2" t="s">
        <v>29</v>
      </c>
      <c r="G63" s="2">
        <v>8000000</v>
      </c>
      <c r="H63" s="2">
        <v>8000000</v>
      </c>
      <c r="I63" s="2">
        <v>0</v>
      </c>
      <c r="J63" s="2">
        <v>30</v>
      </c>
      <c r="K63" s="2">
        <v>8100000</v>
      </c>
      <c r="L63" s="2" t="s">
        <v>306</v>
      </c>
      <c r="M63" s="2" t="s">
        <v>448</v>
      </c>
      <c r="N63" s="2">
        <v>0</v>
      </c>
      <c r="O63" s="2" t="s">
        <v>449</v>
      </c>
      <c r="P63" s="2">
        <v>1.1222085063404781</v>
      </c>
      <c r="Q63" s="2">
        <v>8000000</v>
      </c>
      <c r="R63" s="2">
        <v>8000000</v>
      </c>
      <c r="S63" s="2">
        <v>0</v>
      </c>
      <c r="T63" s="2">
        <v>2700000</v>
      </c>
      <c r="U63" s="2">
        <v>0</v>
      </c>
      <c r="V63" s="2">
        <v>8100000</v>
      </c>
      <c r="W63" s="2">
        <v>0</v>
      </c>
      <c r="X63" s="2">
        <v>2700000</v>
      </c>
      <c r="Y63" s="2" t="s">
        <v>33</v>
      </c>
      <c r="Z63" s="2" t="s">
        <v>33</v>
      </c>
      <c r="AA63" s="2" t="s">
        <v>33</v>
      </c>
      <c r="AB63" s="1" t="s">
        <v>309</v>
      </c>
      <c r="AC63" s="1" t="s">
        <v>309</v>
      </c>
      <c r="AD63" s="1">
        <v>0</v>
      </c>
    </row>
    <row r="64" spans="1:30" x14ac:dyDescent="0.25">
      <c r="A64" s="2" t="s">
        <v>450</v>
      </c>
      <c r="B64" s="2" t="s">
        <v>311</v>
      </c>
      <c r="C64" s="2" t="s">
        <v>250</v>
      </c>
      <c r="D64" s="2" t="s">
        <v>27</v>
      </c>
      <c r="E64" s="2" t="s">
        <v>251</v>
      </c>
      <c r="F64" s="2" t="s">
        <v>29</v>
      </c>
      <c r="G64" s="2">
        <v>6000000</v>
      </c>
      <c r="H64" s="2">
        <v>6000000</v>
      </c>
      <c r="I64" s="2">
        <v>11400000</v>
      </c>
      <c r="J64" s="2">
        <v>30</v>
      </c>
      <c r="K64" s="2">
        <v>12300000</v>
      </c>
      <c r="L64" s="2" t="s">
        <v>306</v>
      </c>
      <c r="M64" s="2" t="s">
        <v>332</v>
      </c>
      <c r="N64" s="2">
        <v>0</v>
      </c>
      <c r="O64" s="2" t="s">
        <v>451</v>
      </c>
      <c r="P64" s="2">
        <v>1.1222085063404781</v>
      </c>
      <c r="Q64" s="2">
        <v>6000000</v>
      </c>
      <c r="R64" s="2">
        <v>6000000</v>
      </c>
      <c r="S64" s="2">
        <v>4560000</v>
      </c>
      <c r="T64" s="2">
        <v>4100000</v>
      </c>
      <c r="U64" s="2">
        <v>11400000</v>
      </c>
      <c r="V64" s="2">
        <v>12300000</v>
      </c>
      <c r="W64" s="2">
        <v>4560000</v>
      </c>
      <c r="X64" s="2">
        <v>4100000</v>
      </c>
      <c r="Y64" s="2" t="s">
        <v>33</v>
      </c>
      <c r="Z64" s="2" t="s">
        <v>34</v>
      </c>
      <c r="AA64" s="2" t="s">
        <v>33</v>
      </c>
      <c r="AB64" s="1" t="s">
        <v>334</v>
      </c>
      <c r="AC64" s="1" t="s">
        <v>309</v>
      </c>
      <c r="AD64" s="1">
        <v>0</v>
      </c>
    </row>
    <row r="65" spans="1:30" x14ac:dyDescent="0.25">
      <c r="A65" s="2" t="s">
        <v>452</v>
      </c>
      <c r="B65" s="2" t="s">
        <v>315</v>
      </c>
      <c r="C65" s="2" t="s">
        <v>250</v>
      </c>
      <c r="D65" s="2" t="s">
        <v>27</v>
      </c>
      <c r="E65" s="2" t="s">
        <v>251</v>
      </c>
      <c r="F65" s="2" t="s">
        <v>29</v>
      </c>
      <c r="G65" s="2">
        <v>3000000</v>
      </c>
      <c r="H65" s="2">
        <v>2961058</v>
      </c>
      <c r="I65" s="2">
        <v>2960000</v>
      </c>
      <c r="J65" s="2">
        <v>20</v>
      </c>
      <c r="K65" s="2">
        <v>2961058</v>
      </c>
      <c r="L65" s="2" t="s">
        <v>306</v>
      </c>
      <c r="M65" s="2" t="s">
        <v>448</v>
      </c>
      <c r="N65" s="2">
        <v>0</v>
      </c>
      <c r="O65" s="2" t="s">
        <v>453</v>
      </c>
      <c r="P65" s="2">
        <v>1.1222085063404781</v>
      </c>
      <c r="Q65" s="2">
        <v>3000000</v>
      </c>
      <c r="R65" s="2">
        <v>2961058</v>
      </c>
      <c r="S65" s="2">
        <v>1776000</v>
      </c>
      <c r="T65" s="2">
        <v>987019.33333333337</v>
      </c>
      <c r="U65" s="2">
        <v>2960000</v>
      </c>
      <c r="V65" s="2">
        <v>2961058</v>
      </c>
      <c r="W65" s="2">
        <v>1776000</v>
      </c>
      <c r="X65" s="2">
        <v>987019.33333333337</v>
      </c>
      <c r="Y65" s="2" t="s">
        <v>33</v>
      </c>
      <c r="Z65" s="2" t="s">
        <v>34</v>
      </c>
      <c r="AA65" s="2" t="s">
        <v>33</v>
      </c>
      <c r="AB65" s="1" t="s">
        <v>334</v>
      </c>
      <c r="AC65" s="1" t="s">
        <v>309</v>
      </c>
      <c r="AD65" s="1">
        <v>0</v>
      </c>
    </row>
    <row r="66" spans="1:30" x14ac:dyDescent="0.25">
      <c r="A66" s="2" t="s">
        <v>454</v>
      </c>
      <c r="B66" s="2" t="s">
        <v>315</v>
      </c>
      <c r="C66" s="2" t="s">
        <v>256</v>
      </c>
      <c r="D66" s="2" t="s">
        <v>27</v>
      </c>
      <c r="E66" s="2" t="s">
        <v>257</v>
      </c>
      <c r="F66" s="2" t="s">
        <v>69</v>
      </c>
      <c r="G66" s="2">
        <v>1782200</v>
      </c>
      <c r="H66" s="2">
        <v>1782187</v>
      </c>
      <c r="I66" s="2">
        <v>4701338</v>
      </c>
      <c r="J66" s="2">
        <v>24</v>
      </c>
      <c r="K66" s="2">
        <v>1987458</v>
      </c>
      <c r="L66" s="2" t="s">
        <v>620</v>
      </c>
      <c r="M66" s="2" t="s">
        <v>712</v>
      </c>
      <c r="N66" s="2">
        <v>0</v>
      </c>
      <c r="O66" s="2" t="s">
        <v>455</v>
      </c>
      <c r="P66" s="2">
        <v>1.1222085063404781</v>
      </c>
      <c r="Q66" s="2">
        <v>2000000</v>
      </c>
      <c r="R66" s="2">
        <v>1999985.4112894177</v>
      </c>
      <c r="S66" s="2">
        <v>2350669</v>
      </c>
      <c r="T66" s="2">
        <v>662486</v>
      </c>
      <c r="U66" s="2">
        <v>5275881.4947817307</v>
      </c>
      <c r="V66" s="2">
        <v>2230342.2735944339</v>
      </c>
      <c r="W66" s="2">
        <v>2637940.7473908653</v>
      </c>
      <c r="X66" s="2">
        <v>743447.42453147797</v>
      </c>
      <c r="Y66" s="2" t="s">
        <v>33</v>
      </c>
      <c r="Z66" s="2" t="s">
        <v>34</v>
      </c>
      <c r="AA66" s="2" t="s">
        <v>34</v>
      </c>
      <c r="AB66" s="1" t="s">
        <v>334</v>
      </c>
      <c r="AC66" s="1" t="s">
        <v>334</v>
      </c>
      <c r="AD66" s="1">
        <v>0</v>
      </c>
    </row>
    <row r="67" spans="1:30" x14ac:dyDescent="0.25">
      <c r="A67" s="2" t="s">
        <v>456</v>
      </c>
      <c r="B67" s="2" t="s">
        <v>324</v>
      </c>
      <c r="C67" s="2" t="s">
        <v>258</v>
      </c>
      <c r="D67" s="2" t="s">
        <v>27</v>
      </c>
      <c r="E67" s="2" t="s">
        <v>259</v>
      </c>
      <c r="F67" s="2" t="s">
        <v>29</v>
      </c>
      <c r="G67" s="2">
        <v>1000000</v>
      </c>
      <c r="H67" s="2">
        <v>1000000</v>
      </c>
      <c r="I67" s="2">
        <v>190398</v>
      </c>
      <c r="J67" s="2">
        <v>24</v>
      </c>
      <c r="K67" s="2">
        <v>576980</v>
      </c>
      <c r="L67" s="2">
        <v>0</v>
      </c>
      <c r="M67" s="2" t="s">
        <v>681</v>
      </c>
      <c r="N67" s="2">
        <v>0</v>
      </c>
      <c r="O67" s="2" t="s">
        <v>457</v>
      </c>
      <c r="P67" s="2">
        <v>1.1222085063404781</v>
      </c>
      <c r="Q67" s="2">
        <v>1000000</v>
      </c>
      <c r="R67" s="2">
        <v>1000000</v>
      </c>
      <c r="S67" s="2">
        <v>95199</v>
      </c>
      <c r="T67" s="2">
        <v>192326.66666666666</v>
      </c>
      <c r="U67" s="2">
        <v>190398</v>
      </c>
      <c r="V67" s="2">
        <v>576980</v>
      </c>
      <c r="W67" s="2">
        <v>95199</v>
      </c>
      <c r="X67" s="2">
        <v>192326.66666666666</v>
      </c>
      <c r="Y67" s="2" t="s">
        <v>34</v>
      </c>
      <c r="Z67" s="2" t="s">
        <v>33</v>
      </c>
      <c r="AA67" s="2" t="s">
        <v>33</v>
      </c>
      <c r="AB67" s="1" t="s">
        <v>339</v>
      </c>
      <c r="AC67" s="1" t="s">
        <v>339</v>
      </c>
      <c r="AD67" s="1">
        <v>0</v>
      </c>
    </row>
    <row r="68" spans="1:30" x14ac:dyDescent="0.25">
      <c r="A68" s="2" t="s">
        <v>458</v>
      </c>
      <c r="B68" s="2" t="s">
        <v>324</v>
      </c>
      <c r="C68" s="2" t="s">
        <v>262</v>
      </c>
      <c r="D68" s="2" t="s">
        <v>27</v>
      </c>
      <c r="E68" s="2" t="s">
        <v>263</v>
      </c>
      <c r="F68" s="2" t="s">
        <v>29</v>
      </c>
      <c r="G68" s="2">
        <v>4400000</v>
      </c>
      <c r="H68" s="2">
        <v>4400000</v>
      </c>
      <c r="I68" s="2">
        <v>0</v>
      </c>
      <c r="J68" s="2">
        <v>0</v>
      </c>
      <c r="K68" s="2">
        <v>4400025</v>
      </c>
      <c r="L68" s="2" t="s">
        <v>361</v>
      </c>
      <c r="M68" s="2" t="s">
        <v>459</v>
      </c>
      <c r="N68" s="2">
        <v>0</v>
      </c>
      <c r="O68" s="2" t="s">
        <v>460</v>
      </c>
      <c r="P68" s="2">
        <v>1.1222085063404781</v>
      </c>
      <c r="Q68" s="2">
        <v>4400000</v>
      </c>
      <c r="R68" s="2">
        <v>4400000</v>
      </c>
      <c r="S68" s="2">
        <v>0</v>
      </c>
      <c r="T68" s="2">
        <v>1466675</v>
      </c>
      <c r="U68" s="2">
        <v>0</v>
      </c>
      <c r="V68" s="2">
        <v>4400025</v>
      </c>
      <c r="W68" s="2">
        <v>0</v>
      </c>
      <c r="X68" s="2">
        <v>1466675</v>
      </c>
      <c r="Y68" s="2" t="s">
        <v>33</v>
      </c>
      <c r="Z68" s="2" t="s">
        <v>33</v>
      </c>
      <c r="AA68" s="2" t="s">
        <v>33</v>
      </c>
      <c r="AB68" s="1" t="s">
        <v>309</v>
      </c>
      <c r="AC68" s="1" t="s">
        <v>309</v>
      </c>
      <c r="AD68" s="1">
        <v>0</v>
      </c>
    </row>
    <row r="69" spans="1:30" x14ac:dyDescent="0.25">
      <c r="A69" s="2" t="s">
        <v>461</v>
      </c>
      <c r="B69" s="2" t="s">
        <v>330</v>
      </c>
      <c r="C69" s="2" t="s">
        <v>262</v>
      </c>
      <c r="D69" s="2" t="s">
        <v>27</v>
      </c>
      <c r="E69" s="2" t="s">
        <v>263</v>
      </c>
      <c r="F69" s="2" t="s">
        <v>29</v>
      </c>
      <c r="G69" s="2">
        <v>5000000</v>
      </c>
      <c r="H69" s="2">
        <v>5000000</v>
      </c>
      <c r="I69" s="2">
        <v>0</v>
      </c>
      <c r="J69" s="2">
        <v>0</v>
      </c>
      <c r="K69" s="2">
        <v>5001634</v>
      </c>
      <c r="L69" s="2" t="s">
        <v>361</v>
      </c>
      <c r="M69" s="2" t="s">
        <v>459</v>
      </c>
      <c r="N69" s="2">
        <v>0</v>
      </c>
      <c r="O69" s="2" t="s">
        <v>460</v>
      </c>
      <c r="P69" s="2">
        <v>1.1222085063404781</v>
      </c>
      <c r="Q69" s="2">
        <v>5000000</v>
      </c>
      <c r="R69" s="2">
        <v>5000000</v>
      </c>
      <c r="S69" s="2">
        <v>0</v>
      </c>
      <c r="T69" s="2">
        <v>1667211.3333333333</v>
      </c>
      <c r="U69" s="2">
        <v>0</v>
      </c>
      <c r="V69" s="2">
        <v>5001634</v>
      </c>
      <c r="W69" s="2">
        <v>0</v>
      </c>
      <c r="X69" s="2">
        <v>1667211.3333333333</v>
      </c>
      <c r="Y69" s="2" t="s">
        <v>33</v>
      </c>
      <c r="Z69" s="2" t="s">
        <v>33</v>
      </c>
      <c r="AA69" s="2" t="s">
        <v>33</v>
      </c>
      <c r="AB69" s="1" t="s">
        <v>309</v>
      </c>
      <c r="AC69" s="1" t="s">
        <v>309</v>
      </c>
      <c r="AD69" s="1">
        <v>0</v>
      </c>
    </row>
    <row r="70" spans="1:30" x14ac:dyDescent="0.25">
      <c r="A70" s="2" t="s">
        <v>462</v>
      </c>
      <c r="B70" s="2" t="s">
        <v>320</v>
      </c>
      <c r="C70" s="2" t="s">
        <v>264</v>
      </c>
      <c r="D70" s="2" t="s">
        <v>27</v>
      </c>
      <c r="E70" s="2" t="s">
        <v>265</v>
      </c>
      <c r="F70" s="2" t="s">
        <v>29</v>
      </c>
      <c r="G70" s="2">
        <v>3900000</v>
      </c>
      <c r="H70" s="2">
        <v>3900000</v>
      </c>
      <c r="I70" s="2">
        <v>25935143</v>
      </c>
      <c r="J70" s="2">
        <v>36</v>
      </c>
      <c r="K70" s="2">
        <v>18503742</v>
      </c>
      <c r="L70" s="2" t="s">
        <v>306</v>
      </c>
      <c r="M70" s="2">
        <v>0</v>
      </c>
      <c r="N70" s="2">
        <v>0</v>
      </c>
      <c r="O70" s="2" t="s">
        <v>463</v>
      </c>
      <c r="P70" s="2">
        <v>1.1222085063404781</v>
      </c>
      <c r="Q70" s="2">
        <v>3900000</v>
      </c>
      <c r="R70" s="2">
        <v>3900000</v>
      </c>
      <c r="S70" s="2">
        <v>8645047.666666666</v>
      </c>
      <c r="T70" s="2">
        <v>6167914</v>
      </c>
      <c r="U70" s="2">
        <v>25935143</v>
      </c>
      <c r="V70" s="2">
        <v>18503742</v>
      </c>
      <c r="W70" s="2">
        <v>8645047.666666666</v>
      </c>
      <c r="X70" s="2">
        <v>6167914</v>
      </c>
      <c r="Y70" s="2" t="s">
        <v>33</v>
      </c>
      <c r="Z70" s="2" t="s">
        <v>34</v>
      </c>
      <c r="AA70" s="2" t="s">
        <v>34</v>
      </c>
      <c r="AB70" s="1" t="s">
        <v>334</v>
      </c>
      <c r="AC70" s="1" t="s">
        <v>334</v>
      </c>
      <c r="AD70" s="1">
        <v>0</v>
      </c>
    </row>
    <row r="71" spans="1:30" x14ac:dyDescent="0.25">
      <c r="A71" s="2" t="s">
        <v>464</v>
      </c>
      <c r="B71" s="2" t="s">
        <v>324</v>
      </c>
      <c r="C71" s="2" t="s">
        <v>264</v>
      </c>
      <c r="D71" s="2" t="s">
        <v>27</v>
      </c>
      <c r="E71" s="2" t="s">
        <v>265</v>
      </c>
      <c r="F71" s="2" t="s">
        <v>29</v>
      </c>
      <c r="G71" s="2">
        <v>2300000</v>
      </c>
      <c r="H71" s="2">
        <v>2298396</v>
      </c>
      <c r="I71" s="2">
        <v>1038864</v>
      </c>
      <c r="J71" s="2">
        <v>36</v>
      </c>
      <c r="K71" s="2">
        <v>2047356</v>
      </c>
      <c r="L71" s="2" t="s">
        <v>306</v>
      </c>
      <c r="M71" s="2" t="s">
        <v>624</v>
      </c>
      <c r="N71" s="2">
        <v>0</v>
      </c>
      <c r="O71" s="2" t="s">
        <v>463</v>
      </c>
      <c r="P71" s="2">
        <v>1.1222085063404781</v>
      </c>
      <c r="Q71" s="2">
        <v>2300000</v>
      </c>
      <c r="R71" s="2">
        <v>2298396</v>
      </c>
      <c r="S71" s="2">
        <v>346288</v>
      </c>
      <c r="T71" s="2">
        <v>682452</v>
      </c>
      <c r="U71" s="2">
        <v>1038864</v>
      </c>
      <c r="V71" s="2">
        <v>2047356</v>
      </c>
      <c r="W71" s="2">
        <v>346288</v>
      </c>
      <c r="X71" s="2">
        <v>682452</v>
      </c>
      <c r="Y71" s="2" t="s">
        <v>34</v>
      </c>
      <c r="Z71" s="2" t="s">
        <v>33</v>
      </c>
      <c r="AA71" s="2" t="s">
        <v>33</v>
      </c>
      <c r="AB71" s="1" t="s">
        <v>339</v>
      </c>
      <c r="AC71" s="1" t="s">
        <v>339</v>
      </c>
      <c r="AD71" s="1">
        <v>0</v>
      </c>
    </row>
    <row r="72" spans="1:30" x14ac:dyDescent="0.25">
      <c r="A72" s="2" t="s">
        <v>465</v>
      </c>
      <c r="B72" s="2" t="s">
        <v>311</v>
      </c>
      <c r="C72" s="2" t="s">
        <v>264</v>
      </c>
      <c r="D72" s="2" t="s">
        <v>27</v>
      </c>
      <c r="E72" s="2" t="s">
        <v>265</v>
      </c>
      <c r="F72" s="2" t="s">
        <v>29</v>
      </c>
      <c r="G72" s="2">
        <v>7000000</v>
      </c>
      <c r="H72" s="2">
        <v>6964316</v>
      </c>
      <c r="I72" s="2">
        <v>10160727.439999999</v>
      </c>
      <c r="J72" s="2">
        <v>36</v>
      </c>
      <c r="K72" s="2">
        <v>11974695</v>
      </c>
      <c r="L72" s="2" t="s">
        <v>306</v>
      </c>
      <c r="M72" s="2">
        <v>0</v>
      </c>
      <c r="N72" s="2">
        <v>0</v>
      </c>
      <c r="O72" s="2" t="s">
        <v>466</v>
      </c>
      <c r="P72" s="2">
        <v>1.1222085063404781</v>
      </c>
      <c r="Q72" s="2">
        <v>7000000</v>
      </c>
      <c r="R72" s="2">
        <v>6964316</v>
      </c>
      <c r="S72" s="2">
        <v>3386909.1466666665</v>
      </c>
      <c r="T72" s="2">
        <v>3991565</v>
      </c>
      <c r="U72" s="2">
        <v>10160727.439999999</v>
      </c>
      <c r="V72" s="2">
        <v>11974695</v>
      </c>
      <c r="W72" s="2">
        <v>3386909.1466666665</v>
      </c>
      <c r="X72" s="2">
        <v>3991565</v>
      </c>
      <c r="Y72" s="2" t="s">
        <v>33</v>
      </c>
      <c r="Z72" s="2" t="s">
        <v>33</v>
      </c>
      <c r="AA72" s="2" t="s">
        <v>33</v>
      </c>
      <c r="AB72" s="1" t="s">
        <v>309</v>
      </c>
      <c r="AC72" s="1" t="s">
        <v>309</v>
      </c>
      <c r="AD72" s="1">
        <v>0</v>
      </c>
    </row>
    <row r="73" spans="1:30" x14ac:dyDescent="0.25">
      <c r="A73" s="2" t="s">
        <v>467</v>
      </c>
      <c r="B73" s="2" t="s">
        <v>315</v>
      </c>
      <c r="C73" s="2" t="s">
        <v>264</v>
      </c>
      <c r="D73" s="2" t="s">
        <v>27</v>
      </c>
      <c r="E73" s="2" t="s">
        <v>265</v>
      </c>
      <c r="F73" s="2" t="s">
        <v>29</v>
      </c>
      <c r="G73" s="2">
        <v>2000000</v>
      </c>
      <c r="H73" s="2">
        <v>1808254</v>
      </c>
      <c r="I73" s="2">
        <v>1649950.08</v>
      </c>
      <c r="J73" s="2">
        <v>36</v>
      </c>
      <c r="K73" s="2">
        <v>3649900.26</v>
      </c>
      <c r="L73" s="2" t="s">
        <v>306</v>
      </c>
      <c r="M73" s="2">
        <v>0</v>
      </c>
      <c r="N73" s="2">
        <v>0</v>
      </c>
      <c r="O73" s="2" t="s">
        <v>468</v>
      </c>
      <c r="P73" s="2">
        <v>1.1222085063404781</v>
      </c>
      <c r="Q73" s="2">
        <v>2000000</v>
      </c>
      <c r="R73" s="2">
        <v>1808254</v>
      </c>
      <c r="S73" s="2">
        <v>549983.36</v>
      </c>
      <c r="T73" s="2">
        <v>1216633.42</v>
      </c>
      <c r="U73" s="2">
        <v>1649950.08</v>
      </c>
      <c r="V73" s="2">
        <v>3649900.26</v>
      </c>
      <c r="W73" s="2">
        <v>549983.36</v>
      </c>
      <c r="X73" s="2">
        <v>1216633.42</v>
      </c>
      <c r="Y73" s="2" t="s">
        <v>33</v>
      </c>
      <c r="Z73" s="2" t="s">
        <v>33</v>
      </c>
      <c r="AA73" s="2" t="s">
        <v>33</v>
      </c>
      <c r="AB73" s="1" t="s">
        <v>309</v>
      </c>
      <c r="AC73" s="1" t="s">
        <v>309</v>
      </c>
      <c r="AD73" s="1">
        <v>0</v>
      </c>
    </row>
    <row r="74" spans="1:30" x14ac:dyDescent="0.25">
      <c r="A74" s="2" t="s">
        <v>469</v>
      </c>
      <c r="B74" s="2" t="s">
        <v>320</v>
      </c>
      <c r="C74" s="2" t="s">
        <v>268</v>
      </c>
      <c r="D74" s="2" t="s">
        <v>27</v>
      </c>
      <c r="E74" s="2" t="s">
        <v>269</v>
      </c>
      <c r="F74" s="2" t="s">
        <v>29</v>
      </c>
      <c r="G74" s="2">
        <v>3100000</v>
      </c>
      <c r="H74" s="2">
        <v>3099129</v>
      </c>
      <c r="I74" s="2">
        <v>62357107</v>
      </c>
      <c r="J74" s="2">
        <v>30</v>
      </c>
      <c r="K74" s="2">
        <v>52269883.880000003</v>
      </c>
      <c r="L74" s="2" t="s">
        <v>306</v>
      </c>
      <c r="M74" s="2" t="s">
        <v>470</v>
      </c>
      <c r="N74" s="2">
        <v>28296</v>
      </c>
      <c r="O74" s="2" t="s">
        <v>471</v>
      </c>
      <c r="P74" s="2">
        <v>1.1222085063404781</v>
      </c>
      <c r="Q74" s="2">
        <v>3100000</v>
      </c>
      <c r="R74" s="2">
        <v>3099129</v>
      </c>
      <c r="S74" s="2">
        <v>24942842.800000001</v>
      </c>
      <c r="T74" s="2">
        <v>17423294.626666669</v>
      </c>
      <c r="U74" s="2">
        <v>62357107</v>
      </c>
      <c r="V74" s="2">
        <v>52269883.880000003</v>
      </c>
      <c r="W74" s="2">
        <v>24942842.800000001</v>
      </c>
      <c r="X74" s="2">
        <v>17423294.626666669</v>
      </c>
      <c r="Y74" s="2" t="s">
        <v>33</v>
      </c>
      <c r="Z74" s="2" t="s">
        <v>34</v>
      </c>
      <c r="AA74" s="2" t="s">
        <v>34</v>
      </c>
      <c r="AB74" s="1" t="s">
        <v>334</v>
      </c>
      <c r="AC74" s="1" t="s">
        <v>334</v>
      </c>
      <c r="AD74" s="1">
        <v>28296</v>
      </c>
    </row>
    <row r="75" spans="1:30" x14ac:dyDescent="0.25">
      <c r="A75" s="2" t="s">
        <v>472</v>
      </c>
      <c r="B75" s="2" t="s">
        <v>330</v>
      </c>
      <c r="C75" s="2" t="s">
        <v>270</v>
      </c>
      <c r="D75" s="2" t="s">
        <v>27</v>
      </c>
      <c r="E75" s="2" t="s">
        <v>271</v>
      </c>
      <c r="F75" s="2" t="s">
        <v>29</v>
      </c>
      <c r="G75" s="2">
        <v>4000000</v>
      </c>
      <c r="H75" s="2">
        <v>4000000</v>
      </c>
      <c r="I75" s="2">
        <v>6074049</v>
      </c>
      <c r="J75" s="2">
        <v>36</v>
      </c>
      <c r="K75" s="2">
        <v>10891507</v>
      </c>
      <c r="L75" s="2" t="s">
        <v>406</v>
      </c>
      <c r="M75" s="2" t="s">
        <v>193</v>
      </c>
      <c r="N75" s="2">
        <v>0</v>
      </c>
      <c r="O75" s="2" t="s">
        <v>473</v>
      </c>
      <c r="P75" s="2">
        <v>1.1222085063404781</v>
      </c>
      <c r="Q75" s="2">
        <v>4000000</v>
      </c>
      <c r="R75" s="2">
        <v>4000000</v>
      </c>
      <c r="S75" s="2">
        <v>2024683</v>
      </c>
      <c r="T75" s="2">
        <v>3630502.3333333335</v>
      </c>
      <c r="U75" s="2">
        <v>6074049</v>
      </c>
      <c r="V75" s="2">
        <v>10891507</v>
      </c>
      <c r="W75" s="2">
        <v>2024683</v>
      </c>
      <c r="X75" s="2">
        <v>3630502.3333333335</v>
      </c>
      <c r="Y75" s="2" t="s">
        <v>33</v>
      </c>
      <c r="Z75" s="2" t="s">
        <v>33</v>
      </c>
      <c r="AA75" s="2" t="s">
        <v>33</v>
      </c>
      <c r="AB75" s="1" t="s">
        <v>309</v>
      </c>
      <c r="AC75" s="1" t="s">
        <v>309</v>
      </c>
      <c r="AD75" s="1">
        <v>0</v>
      </c>
    </row>
    <row r="76" spans="1:30" x14ac:dyDescent="0.25">
      <c r="A76" s="2" t="s">
        <v>474</v>
      </c>
      <c r="B76" s="2" t="s">
        <v>305</v>
      </c>
      <c r="C76" s="2" t="s">
        <v>270</v>
      </c>
      <c r="D76" s="2" t="s">
        <v>27</v>
      </c>
      <c r="E76" s="2" t="s">
        <v>271</v>
      </c>
      <c r="F76" s="2" t="s">
        <v>29</v>
      </c>
      <c r="G76" s="2">
        <v>3000000</v>
      </c>
      <c r="H76" s="2">
        <v>2999818</v>
      </c>
      <c r="I76" s="2">
        <v>279174</v>
      </c>
      <c r="J76" s="2">
        <v>36</v>
      </c>
      <c r="K76" s="2">
        <v>12237009</v>
      </c>
      <c r="L76" s="2" t="s">
        <v>406</v>
      </c>
      <c r="M76" s="2" t="s">
        <v>193</v>
      </c>
      <c r="N76" s="2">
        <v>0</v>
      </c>
      <c r="O76" s="2" t="s">
        <v>475</v>
      </c>
      <c r="P76" s="2">
        <v>1.1222085063404781</v>
      </c>
      <c r="Q76" s="2">
        <v>3000000</v>
      </c>
      <c r="R76" s="2">
        <v>2999818</v>
      </c>
      <c r="S76" s="2">
        <v>93058</v>
      </c>
      <c r="T76" s="2">
        <v>4079003</v>
      </c>
      <c r="U76" s="2">
        <v>279174</v>
      </c>
      <c r="V76" s="2">
        <v>12237009</v>
      </c>
      <c r="W76" s="2">
        <v>93058</v>
      </c>
      <c r="X76" s="2">
        <v>4079003</v>
      </c>
      <c r="Y76" s="2" t="s">
        <v>33</v>
      </c>
      <c r="Z76" s="2" t="s">
        <v>33</v>
      </c>
      <c r="AA76" s="2" t="s">
        <v>33</v>
      </c>
      <c r="AB76" s="1" t="s">
        <v>309</v>
      </c>
      <c r="AC76" s="1" t="s">
        <v>309</v>
      </c>
      <c r="AD76" s="1">
        <v>0</v>
      </c>
    </row>
    <row r="77" spans="1:30" x14ac:dyDescent="0.25">
      <c r="A77" s="2" t="s">
        <v>476</v>
      </c>
      <c r="B77" s="2" t="s">
        <v>320</v>
      </c>
      <c r="C77" s="2" t="s">
        <v>274</v>
      </c>
      <c r="D77" s="2" t="s">
        <v>27</v>
      </c>
      <c r="E77" s="2" t="s">
        <v>275</v>
      </c>
      <c r="F77" s="2" t="s">
        <v>29</v>
      </c>
      <c r="G77" s="2">
        <v>10000000</v>
      </c>
      <c r="H77" s="2">
        <v>9909958</v>
      </c>
      <c r="I77" s="2">
        <v>8899029.5999999996</v>
      </c>
      <c r="J77" s="2">
        <v>48</v>
      </c>
      <c r="K77" s="2">
        <v>2317415</v>
      </c>
      <c r="L77" s="2" t="s">
        <v>406</v>
      </c>
      <c r="M77" s="2" t="s">
        <v>477</v>
      </c>
      <c r="N77" s="2">
        <v>0</v>
      </c>
      <c r="O77" s="2" t="s">
        <v>478</v>
      </c>
      <c r="P77" s="2">
        <v>1.1222085063404781</v>
      </c>
      <c r="Q77" s="2">
        <v>10000000</v>
      </c>
      <c r="R77" s="2">
        <v>9909958</v>
      </c>
      <c r="S77" s="2">
        <v>2224757.4</v>
      </c>
      <c r="T77" s="2">
        <v>772471.66666666663</v>
      </c>
      <c r="U77" s="2">
        <v>8899029.5999999996</v>
      </c>
      <c r="V77" s="2">
        <v>2317415</v>
      </c>
      <c r="W77" s="2">
        <v>2224757.4</v>
      </c>
      <c r="X77" s="2">
        <v>772471.66666666663</v>
      </c>
      <c r="Y77" s="2" t="s">
        <v>34</v>
      </c>
      <c r="Z77" s="2" t="s">
        <v>34</v>
      </c>
      <c r="AA77" s="2" t="s">
        <v>34</v>
      </c>
      <c r="AB77" s="1" t="s">
        <v>318</v>
      </c>
      <c r="AC77" s="1" t="s">
        <v>318</v>
      </c>
      <c r="AD77" s="1">
        <v>0</v>
      </c>
    </row>
    <row r="78" spans="1:30" x14ac:dyDescent="0.25">
      <c r="A78" s="2" t="s">
        <v>479</v>
      </c>
      <c r="B78" s="2" t="s">
        <v>330</v>
      </c>
      <c r="C78" s="2" t="s">
        <v>274</v>
      </c>
      <c r="D78" s="2" t="s">
        <v>27</v>
      </c>
      <c r="E78" s="2" t="s">
        <v>275</v>
      </c>
      <c r="F78" s="2" t="s">
        <v>29</v>
      </c>
      <c r="G78" s="2">
        <v>8000000</v>
      </c>
      <c r="H78" s="2">
        <v>7982126.5999999996</v>
      </c>
      <c r="I78" s="2">
        <v>792947</v>
      </c>
      <c r="J78" s="2">
        <v>48</v>
      </c>
      <c r="K78" s="2">
        <v>3628180</v>
      </c>
      <c r="L78" s="2" t="s">
        <v>406</v>
      </c>
      <c r="M78" s="2" t="s">
        <v>477</v>
      </c>
      <c r="N78" s="2">
        <v>0</v>
      </c>
      <c r="O78" s="2" t="s">
        <v>478</v>
      </c>
      <c r="P78" s="2">
        <v>1.1222085063404781</v>
      </c>
      <c r="Q78" s="2">
        <v>8000000</v>
      </c>
      <c r="R78" s="2">
        <v>7982126.5999999996</v>
      </c>
      <c r="S78" s="2">
        <v>198236.75</v>
      </c>
      <c r="T78" s="2">
        <v>1209393.3333333333</v>
      </c>
      <c r="U78" s="2">
        <v>792947</v>
      </c>
      <c r="V78" s="2">
        <v>3628180</v>
      </c>
      <c r="W78" s="2">
        <v>198236.75</v>
      </c>
      <c r="X78" s="2">
        <v>1209393.3333333333</v>
      </c>
      <c r="Y78" s="2" t="s">
        <v>34</v>
      </c>
      <c r="Z78" s="2" t="s">
        <v>33</v>
      </c>
      <c r="AA78" s="2" t="s">
        <v>33</v>
      </c>
      <c r="AB78" s="1" t="s">
        <v>339</v>
      </c>
      <c r="AC78" s="1" t="s">
        <v>339</v>
      </c>
      <c r="AD78" s="1">
        <v>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B91"/>
  <sheetViews>
    <sheetView topLeftCell="AI1" workbookViewId="0">
      <selection activeCell="AP28" sqref="AP28:AP29"/>
    </sheetView>
  </sheetViews>
  <sheetFormatPr defaultRowHeight="15" x14ac:dyDescent="0.25"/>
  <cols>
    <col min="1" max="1" width="23.5703125" bestFit="1" customWidth="1"/>
    <col min="2" max="2" width="18.140625" bestFit="1" customWidth="1"/>
    <col min="3" max="3" width="23.5703125" bestFit="1" customWidth="1"/>
    <col min="4" max="4" width="27.7109375" bestFit="1" customWidth="1"/>
    <col min="5" max="5" width="29.42578125" customWidth="1"/>
    <col min="6" max="6" width="32.85546875" customWidth="1"/>
    <col min="7" max="7" width="36.7109375" customWidth="1"/>
    <col min="8" max="8" width="26.5703125" customWidth="1"/>
    <col min="9" max="9" width="34.140625" customWidth="1"/>
    <col min="10" max="10" width="31.140625" customWidth="1"/>
    <col min="11" max="11" width="27.28515625" customWidth="1"/>
    <col min="12" max="12" width="14.42578125" customWidth="1"/>
    <col min="13" max="13" width="34.7109375" style="7" customWidth="1"/>
    <col min="14" max="14" width="25.140625" customWidth="1"/>
    <col min="15" max="15" width="27.140625" customWidth="1"/>
    <col min="16" max="16" width="46" customWidth="1"/>
    <col min="17" max="17" width="39.7109375" customWidth="1"/>
    <col min="18" max="18" width="26.5703125" style="5" customWidth="1"/>
    <col min="19" max="19" width="30.42578125" customWidth="1"/>
    <col min="20" max="20" width="63" customWidth="1"/>
    <col min="21" max="21" width="29.85546875" bestFit="1" customWidth="1"/>
    <col min="22" max="22" width="16.140625" bestFit="1" customWidth="1"/>
    <col min="23" max="23" width="20.7109375" style="5" bestFit="1" customWidth="1"/>
    <col min="24" max="24" width="21.7109375" bestFit="1" customWidth="1"/>
    <col min="25" max="25" width="20.5703125" bestFit="1" customWidth="1"/>
    <col min="26" max="26" width="18.5703125" bestFit="1" customWidth="1"/>
    <col min="27" max="27" width="18.28515625" bestFit="1" customWidth="1"/>
    <col min="28" max="28" width="31.28515625" bestFit="1" customWidth="1"/>
    <col min="29" max="29" width="32.85546875" bestFit="1" customWidth="1"/>
    <col min="30" max="30" width="34.5703125" bestFit="1" customWidth="1"/>
    <col min="31" max="31" width="16" bestFit="1" customWidth="1"/>
    <col min="32" max="32" width="10.5703125" bestFit="1" customWidth="1"/>
    <col min="33" max="33" width="15.28515625" bestFit="1" customWidth="1"/>
    <col min="34" max="34" width="29.7109375" bestFit="1" customWidth="1"/>
    <col min="35" max="35" width="37.140625" bestFit="1" customWidth="1"/>
    <col min="36" max="36" width="30.85546875" bestFit="1" customWidth="1"/>
    <col min="37" max="37" width="43.42578125" bestFit="1" customWidth="1"/>
    <col min="38" max="38" width="22.28515625" bestFit="1" customWidth="1"/>
    <col min="39" max="39" width="22" bestFit="1" customWidth="1"/>
    <col min="40" max="40" width="35" bestFit="1" customWidth="1"/>
    <col min="41" max="41" width="36.5703125" bestFit="1" customWidth="1"/>
    <col min="42" max="42" width="31" bestFit="1" customWidth="1"/>
    <col min="43" max="43" width="34.7109375" bestFit="1" customWidth="1"/>
    <col min="44" max="44" width="32.5703125" bestFit="1" customWidth="1"/>
    <col min="45" max="45" width="36.28515625" bestFit="1" customWidth="1"/>
    <col min="46" max="46" width="31.42578125" bestFit="1" customWidth="1"/>
    <col min="47" max="47" width="46.42578125" bestFit="1" customWidth="1"/>
    <col min="48" max="48" width="39.42578125" bestFit="1" customWidth="1"/>
    <col min="49" max="49" width="45.140625" bestFit="1" customWidth="1"/>
    <col min="50" max="50" width="44.5703125" bestFit="1" customWidth="1"/>
    <col min="51" max="51" width="50.140625" bestFit="1" customWidth="1"/>
    <col min="52" max="52" width="25.140625" bestFit="1" customWidth="1"/>
    <col min="53" max="53" width="8.7109375" bestFit="1" customWidth="1"/>
    <col min="54" max="54" width="23.140625" bestFit="1" customWidth="1"/>
    <col min="55" max="55" width="26.85546875" bestFit="1" customWidth="1"/>
    <col min="56" max="56" width="51.28515625" bestFit="1" customWidth="1"/>
    <col min="57" max="57" width="55.28515625" bestFit="1" customWidth="1"/>
    <col min="58" max="58" width="36.7109375" bestFit="1" customWidth="1"/>
    <col min="59" max="59" width="26.5703125" bestFit="1" customWidth="1"/>
    <col min="60" max="60" width="34.140625" bestFit="1" customWidth="1"/>
    <col min="61" max="61" width="31.140625" bestFit="1" customWidth="1"/>
    <col min="62" max="62" width="26" bestFit="1" customWidth="1"/>
    <col min="63" max="63" width="14.42578125" bestFit="1" customWidth="1"/>
    <col min="64" max="64" width="33.42578125" bestFit="1" customWidth="1"/>
    <col min="65" max="65" width="25.140625" bestFit="1" customWidth="1"/>
    <col min="66" max="66" width="27.140625" bestFit="1" customWidth="1"/>
    <col min="67" max="67" width="46" bestFit="1" customWidth="1"/>
    <col min="68" max="68" width="39.7109375" bestFit="1" customWidth="1"/>
    <col min="69" max="69" width="26.5703125" bestFit="1" customWidth="1"/>
    <col min="70" max="70" width="30.42578125" bestFit="1" customWidth="1"/>
    <col min="71" max="71" width="52.140625" bestFit="1" customWidth="1"/>
    <col min="72" max="72" width="29.85546875" bestFit="1" customWidth="1"/>
    <col min="73" max="73" width="16.140625" bestFit="1" customWidth="1"/>
    <col min="74" max="74" width="20.7109375" bestFit="1" customWidth="1"/>
    <col min="75" max="75" width="21.7109375" bestFit="1" customWidth="1"/>
    <col min="76" max="76" width="20.5703125" bestFit="1" customWidth="1"/>
    <col min="77" max="77" width="34.5703125" bestFit="1" customWidth="1"/>
    <col min="78" max="78" width="16" bestFit="1" customWidth="1"/>
    <col min="79" max="79" width="10.5703125" bestFit="1" customWidth="1"/>
    <col min="80" max="80" width="15.28515625" bestFit="1" customWidth="1"/>
    <col min="81" max="81" width="29.7109375" bestFit="1" customWidth="1"/>
    <col min="82" max="82" width="37.140625" bestFit="1" customWidth="1"/>
    <col min="83" max="83" width="30.85546875" bestFit="1" customWidth="1"/>
    <col min="84" max="84" width="43.42578125" bestFit="1" customWidth="1"/>
    <col min="85" max="85" width="31.42578125" bestFit="1" customWidth="1"/>
    <col min="86" max="86" width="39.42578125" bestFit="1" customWidth="1"/>
    <col min="87" max="87" width="45.140625" bestFit="1" customWidth="1"/>
    <col min="88" max="88" width="44.5703125" bestFit="1" customWidth="1"/>
    <col min="89" max="89" width="50.140625" bestFit="1" customWidth="1"/>
  </cols>
  <sheetData>
    <row r="1" spans="1:54" x14ac:dyDescent="0.25">
      <c r="A1" s="2" t="s">
        <v>480</v>
      </c>
      <c r="B1" s="2" t="s">
        <v>280</v>
      </c>
      <c r="C1" s="2" t="s">
        <v>481</v>
      </c>
      <c r="D1" s="2" t="s">
        <v>482</v>
      </c>
      <c r="E1" s="2" t="s">
        <v>483</v>
      </c>
      <c r="F1" s="2" t="s">
        <v>484</v>
      </c>
      <c r="G1" s="2" t="s">
        <v>485</v>
      </c>
      <c r="H1" s="2" t="s">
        <v>486</v>
      </c>
      <c r="I1" s="2" t="s">
        <v>487</v>
      </c>
      <c r="J1" s="3" t="s">
        <v>488</v>
      </c>
      <c r="K1" s="8" t="s">
        <v>489</v>
      </c>
      <c r="L1" s="2" t="s">
        <v>490</v>
      </c>
      <c r="M1" s="6" t="s">
        <v>491</v>
      </c>
      <c r="N1" s="2" t="s">
        <v>492</v>
      </c>
      <c r="O1" s="2" t="s">
        <v>493</v>
      </c>
      <c r="P1" s="2" t="s">
        <v>494</v>
      </c>
      <c r="Q1" s="2" t="s">
        <v>495</v>
      </c>
      <c r="R1" s="4" t="s">
        <v>496</v>
      </c>
      <c r="S1" s="2" t="s">
        <v>497</v>
      </c>
      <c r="T1" s="2" t="s">
        <v>498</v>
      </c>
      <c r="U1" s="3" t="s">
        <v>499</v>
      </c>
      <c r="V1" s="2" t="s">
        <v>500</v>
      </c>
      <c r="W1" s="4" t="s">
        <v>501</v>
      </c>
      <c r="X1" s="2" t="s">
        <v>502</v>
      </c>
      <c r="Y1" s="2" t="s">
        <v>503</v>
      </c>
      <c r="Z1" s="2" t="s">
        <v>636</v>
      </c>
      <c r="AA1" s="2" t="s">
        <v>637</v>
      </c>
      <c r="AB1" s="2" t="s">
        <v>638</v>
      </c>
      <c r="AC1" s="2" t="s">
        <v>639</v>
      </c>
      <c r="AD1" s="2" t="s">
        <v>13</v>
      </c>
      <c r="AE1" s="2" t="s">
        <v>504</v>
      </c>
      <c r="AF1" s="2" t="s">
        <v>16</v>
      </c>
      <c r="AG1" s="2" t="s">
        <v>505</v>
      </c>
      <c r="AH1" s="2" t="s">
        <v>506</v>
      </c>
      <c r="AI1" s="2" t="s">
        <v>507</v>
      </c>
      <c r="AJ1" s="2" t="s">
        <v>508</v>
      </c>
      <c r="AK1" s="2" t="s">
        <v>509</v>
      </c>
      <c r="AL1" s="1" t="s">
        <v>640</v>
      </c>
      <c r="AM1" s="1" t="s">
        <v>641</v>
      </c>
      <c r="AN1" s="1" t="s">
        <v>642</v>
      </c>
      <c r="AO1" s="1" t="s">
        <v>643</v>
      </c>
      <c r="AP1" s="1" t="s">
        <v>652</v>
      </c>
      <c r="AQ1" s="1" t="s">
        <v>653</v>
      </c>
      <c r="AR1" s="1" t="s">
        <v>654</v>
      </c>
      <c r="AS1" s="1" t="s">
        <v>655</v>
      </c>
      <c r="AT1" s="1" t="s">
        <v>510</v>
      </c>
      <c r="AU1" s="1" t="s">
        <v>683</v>
      </c>
      <c r="AV1" s="1" t="s">
        <v>296</v>
      </c>
      <c r="AW1" s="1" t="s">
        <v>297</v>
      </c>
      <c r="AX1" s="1" t="s">
        <v>298</v>
      </c>
      <c r="AY1" s="1" t="s">
        <v>299</v>
      </c>
      <c r="AZ1" s="9" t="s">
        <v>616</v>
      </c>
      <c r="BA1" s="9" t="s">
        <v>617</v>
      </c>
      <c r="BB1" s="9" t="s">
        <v>618</v>
      </c>
    </row>
    <row r="2" spans="1:54" hidden="1" x14ac:dyDescent="0.25">
      <c r="A2" s="2" t="s">
        <v>304</v>
      </c>
      <c r="B2" s="2" t="s">
        <v>304</v>
      </c>
      <c r="C2" s="2" t="s">
        <v>511</v>
      </c>
      <c r="D2" s="2" t="s">
        <v>305</v>
      </c>
      <c r="E2" s="2" t="s">
        <v>512</v>
      </c>
      <c r="F2" s="2" t="s">
        <v>513</v>
      </c>
      <c r="G2" s="2" t="s">
        <v>34</v>
      </c>
      <c r="H2" s="2" t="s">
        <v>514</v>
      </c>
      <c r="I2" s="2" t="s">
        <v>515</v>
      </c>
      <c r="J2" s="3">
        <v>42877</v>
      </c>
      <c r="K2" s="6">
        <v>1432340</v>
      </c>
      <c r="L2" s="2" t="s">
        <v>516</v>
      </c>
      <c r="M2" s="6">
        <v>1432340</v>
      </c>
      <c r="N2" s="2">
        <v>42936</v>
      </c>
      <c r="O2" s="2">
        <v>1432340</v>
      </c>
      <c r="P2" s="2" t="s">
        <v>308</v>
      </c>
      <c r="Q2" s="2">
        <v>1432340</v>
      </c>
      <c r="R2" s="4">
        <v>43046</v>
      </c>
      <c r="S2" s="2" t="s">
        <v>516</v>
      </c>
      <c r="T2" s="2" t="s">
        <v>517</v>
      </c>
      <c r="U2" s="3">
        <v>43056</v>
      </c>
      <c r="V2" s="2" t="s">
        <v>33</v>
      </c>
      <c r="W2" s="4">
        <v>43070</v>
      </c>
      <c r="X2" s="2" t="s">
        <v>518</v>
      </c>
      <c r="Y2" s="2" t="s">
        <v>519</v>
      </c>
      <c r="Z2" s="2" t="s">
        <v>193</v>
      </c>
      <c r="AA2" s="2">
        <v>1432340</v>
      </c>
      <c r="AB2" s="2">
        <v>0</v>
      </c>
      <c r="AC2" s="2">
        <v>0</v>
      </c>
      <c r="AD2" s="2" t="s">
        <v>26</v>
      </c>
      <c r="AE2" s="2" t="s">
        <v>27</v>
      </c>
      <c r="AF2" s="2" t="s">
        <v>29</v>
      </c>
      <c r="AG2" s="2">
        <v>1.1222085063404781</v>
      </c>
      <c r="AH2" s="2">
        <v>1432340</v>
      </c>
      <c r="AI2" s="2">
        <v>1432340</v>
      </c>
      <c r="AJ2" s="2">
        <v>1432340</v>
      </c>
      <c r="AK2" s="2">
        <v>1432340</v>
      </c>
      <c r="AL2" s="1">
        <v>0</v>
      </c>
      <c r="AM2" s="1">
        <v>1432340</v>
      </c>
      <c r="AN2" s="1">
        <v>0</v>
      </c>
      <c r="AO2" s="1">
        <v>0</v>
      </c>
      <c r="AP2" s="1">
        <v>1432340</v>
      </c>
      <c r="AQ2" s="1">
        <v>1432340</v>
      </c>
      <c r="AR2" s="1">
        <v>1432340</v>
      </c>
      <c r="AS2" s="1">
        <v>1432340</v>
      </c>
      <c r="AT2" s="1" t="s">
        <v>309</v>
      </c>
      <c r="AU2" s="1" t="s">
        <v>309</v>
      </c>
      <c r="AV2" s="1">
        <v>3101982</v>
      </c>
      <c r="AW2" s="1">
        <v>3390412</v>
      </c>
      <c r="AX2" s="1">
        <v>1127993.4545454546</v>
      </c>
      <c r="AY2" s="1">
        <v>1130137.3333333333</v>
      </c>
      <c r="AZ2" s="2" t="str">
        <f>INDEX(Countries[Country Name],MATCH(MF[[#This Row],[Country ID]],Countries[Country ID],0))</f>
        <v>Afghanistan</v>
      </c>
      <c r="BA2" s="2" t="str">
        <f>INDEX(Countries[Global Fund Region],MATCH(MF[[#This Row],[Country ID]],Countries[Country ID],0))</f>
        <v>SE Asia</v>
      </c>
      <c r="BB2" s="2">
        <f>INDEX(Country_MF[Allocated Amount],MATCH(MF[[#This Row],[Country_MF ID]],Country_MF[Country_MF ID],0))</f>
        <v>1600000</v>
      </c>
    </row>
    <row r="3" spans="1:54" hidden="1" x14ac:dyDescent="0.25">
      <c r="A3" s="2" t="s">
        <v>323</v>
      </c>
      <c r="B3" s="2" t="s">
        <v>323</v>
      </c>
      <c r="C3" s="2" t="s">
        <v>526</v>
      </c>
      <c r="D3" s="2" t="s">
        <v>324</v>
      </c>
      <c r="E3" s="2" t="s">
        <v>512</v>
      </c>
      <c r="F3" s="2" t="s">
        <v>513</v>
      </c>
      <c r="G3" s="2" t="s">
        <v>33</v>
      </c>
      <c r="H3" s="2" t="s">
        <v>527</v>
      </c>
      <c r="I3" s="2" t="s">
        <v>528</v>
      </c>
      <c r="J3" s="3">
        <v>42997</v>
      </c>
      <c r="K3" s="6">
        <v>1336650</v>
      </c>
      <c r="L3" s="2" t="s">
        <v>516</v>
      </c>
      <c r="M3" s="6">
        <v>1218358</v>
      </c>
      <c r="N3" s="2">
        <v>43075</v>
      </c>
      <c r="O3" s="2">
        <v>1218358</v>
      </c>
      <c r="P3" s="2" t="s">
        <v>322</v>
      </c>
      <c r="Q3" s="2">
        <v>1103091</v>
      </c>
      <c r="R3" s="4">
        <v>43167</v>
      </c>
      <c r="S3" s="2" t="s">
        <v>516</v>
      </c>
      <c r="T3" s="2" t="s">
        <v>644</v>
      </c>
      <c r="U3" s="3">
        <v>43182</v>
      </c>
      <c r="V3" s="2" t="s">
        <v>33</v>
      </c>
      <c r="W3" s="4">
        <v>43201</v>
      </c>
      <c r="X3" s="2" t="s">
        <v>665</v>
      </c>
      <c r="Y3" s="2" t="s">
        <v>666</v>
      </c>
      <c r="Z3" s="2" t="s">
        <v>193</v>
      </c>
      <c r="AA3" s="2">
        <v>1103091</v>
      </c>
      <c r="AB3" s="2">
        <v>0</v>
      </c>
      <c r="AC3" s="2">
        <v>0</v>
      </c>
      <c r="AD3" s="2" t="s">
        <v>67</v>
      </c>
      <c r="AE3" s="2" t="s">
        <v>27</v>
      </c>
      <c r="AF3" s="2" t="s">
        <v>69</v>
      </c>
      <c r="AG3" s="2">
        <v>1.1222085063404781</v>
      </c>
      <c r="AH3" s="2">
        <v>1500000</v>
      </c>
      <c r="AI3" s="2">
        <v>1367251.7113679722</v>
      </c>
      <c r="AJ3" s="2">
        <v>1367251.7113679722</v>
      </c>
      <c r="AK3" s="2">
        <v>1237898.1034676244</v>
      </c>
      <c r="AL3" s="1">
        <v>0</v>
      </c>
      <c r="AM3" s="1">
        <v>1237898.1034676244</v>
      </c>
      <c r="AN3" s="1">
        <v>0</v>
      </c>
      <c r="AO3" s="1">
        <v>0</v>
      </c>
      <c r="AP3" s="1">
        <v>1103091</v>
      </c>
      <c r="AQ3" s="1">
        <v>1237898.1034676244</v>
      </c>
      <c r="AR3" s="1">
        <v>1103091</v>
      </c>
      <c r="AS3" s="1">
        <v>1237898.1034676244</v>
      </c>
      <c r="AT3" s="1" t="s">
        <v>318</v>
      </c>
      <c r="AU3" s="1" t="s">
        <v>318</v>
      </c>
      <c r="AV3" s="1">
        <v>413355.40343395801</v>
      </c>
      <c r="AW3" s="1">
        <v>7088.9911345527998</v>
      </c>
      <c r="AX3" s="1">
        <v>206677.70171697901</v>
      </c>
      <c r="AY3" s="1">
        <v>2362.997044850933</v>
      </c>
      <c r="AZ3" s="2" t="str">
        <f>INDEX(Countries[Country Name],MATCH(MF[[#This Row],[Country ID]],Countries[Country ID],0))</f>
        <v>Benin</v>
      </c>
      <c r="BA3" s="2" t="str">
        <f>INDEX(Countries[Global Fund Region],MATCH(MF[[#This Row],[Country ID]],Countries[Country ID],0))</f>
        <v>CA</v>
      </c>
      <c r="BB3" s="2">
        <f>INDEX(Country_MF[Allocated Amount],MATCH(MF[[#This Row],[Country_MF ID]],Country_MF[Country_MF ID],0))</f>
        <v>1336650</v>
      </c>
    </row>
    <row r="4" spans="1:54" hidden="1" x14ac:dyDescent="0.25">
      <c r="A4" s="2" t="s">
        <v>319</v>
      </c>
      <c r="B4" s="2" t="s">
        <v>319</v>
      </c>
      <c r="C4" s="2" t="s">
        <v>526</v>
      </c>
      <c r="D4" s="2" t="s">
        <v>320</v>
      </c>
      <c r="E4" s="2" t="s">
        <v>512</v>
      </c>
      <c r="F4" s="2" t="s">
        <v>513</v>
      </c>
      <c r="G4" s="2" t="s">
        <v>33</v>
      </c>
      <c r="H4" s="2" t="s">
        <v>527</v>
      </c>
      <c r="I4" s="2" t="s">
        <v>528</v>
      </c>
      <c r="J4" s="3">
        <v>42997</v>
      </c>
      <c r="K4" s="6">
        <v>1514870</v>
      </c>
      <c r="L4" s="2" t="s">
        <v>516</v>
      </c>
      <c r="M4" s="6">
        <v>1490782</v>
      </c>
      <c r="N4" s="2">
        <v>43075</v>
      </c>
      <c r="O4" s="2">
        <v>1490782</v>
      </c>
      <c r="P4" s="2" t="s">
        <v>322</v>
      </c>
      <c r="Q4" s="2">
        <v>1486053</v>
      </c>
      <c r="R4" s="4">
        <v>43167</v>
      </c>
      <c r="S4" s="2" t="s">
        <v>516</v>
      </c>
      <c r="T4" s="2" t="s">
        <v>644</v>
      </c>
      <c r="U4" s="3">
        <v>43182</v>
      </c>
      <c r="V4" s="2" t="s">
        <v>33</v>
      </c>
      <c r="W4" s="4">
        <v>43201</v>
      </c>
      <c r="X4" s="2" t="s">
        <v>665</v>
      </c>
      <c r="Y4" s="2" t="s">
        <v>666</v>
      </c>
      <c r="Z4" s="2" t="s">
        <v>193</v>
      </c>
      <c r="AA4" s="2">
        <v>1486053</v>
      </c>
      <c r="AB4" s="2">
        <v>0</v>
      </c>
      <c r="AC4" s="2">
        <v>0</v>
      </c>
      <c r="AD4" s="2" t="s">
        <v>67</v>
      </c>
      <c r="AE4" s="2" t="s">
        <v>27</v>
      </c>
      <c r="AF4" s="2" t="s">
        <v>69</v>
      </c>
      <c r="AG4" s="2">
        <v>1.1222085063404781</v>
      </c>
      <c r="AH4" s="2">
        <v>1700000</v>
      </c>
      <c r="AI4" s="2">
        <v>1672968.2414992705</v>
      </c>
      <c r="AJ4" s="2">
        <v>1672968.2414992705</v>
      </c>
      <c r="AK4" s="2">
        <v>1667661.3174727864</v>
      </c>
      <c r="AL4" s="1">
        <v>0</v>
      </c>
      <c r="AM4" s="1">
        <v>1667661.3174727864</v>
      </c>
      <c r="AN4" s="1">
        <v>0</v>
      </c>
      <c r="AO4" s="1">
        <v>0</v>
      </c>
      <c r="AP4" s="1">
        <v>1486053</v>
      </c>
      <c r="AQ4" s="1">
        <v>1667661.3174727864</v>
      </c>
      <c r="AR4" s="1">
        <v>1486053</v>
      </c>
      <c r="AS4" s="1">
        <v>1667661.3174727864</v>
      </c>
      <c r="AT4" s="1" t="s">
        <v>318</v>
      </c>
      <c r="AU4" s="1" t="s">
        <v>318</v>
      </c>
      <c r="AV4" s="1">
        <v>2919837.2797665806</v>
      </c>
      <c r="AW4" s="1">
        <v>1108409.8305465155</v>
      </c>
      <c r="AX4" s="1">
        <v>1459918.6398832903</v>
      </c>
      <c r="AY4" s="1">
        <v>369469.94351550523</v>
      </c>
      <c r="AZ4" s="2" t="str">
        <f>INDEX(Countries[Country Name],MATCH(MF[[#This Row],[Country ID]],Countries[Country ID],0))</f>
        <v>Benin</v>
      </c>
      <c r="BA4" s="2" t="str">
        <f>INDEX(Countries[Global Fund Region],MATCH(MF[[#This Row],[Country ID]],Countries[Country ID],0))</f>
        <v>CA</v>
      </c>
      <c r="BB4" s="2">
        <f>INDEX(Country_MF[Allocated Amount],MATCH(MF[[#This Row],[Country_MF ID]],Country_MF[Country_MF ID],0))</f>
        <v>1514870</v>
      </c>
    </row>
    <row r="5" spans="1:54" hidden="1" x14ac:dyDescent="0.25">
      <c r="A5" s="2" t="s">
        <v>325</v>
      </c>
      <c r="B5" s="2" t="s">
        <v>325</v>
      </c>
      <c r="C5" s="2" t="s">
        <v>529</v>
      </c>
      <c r="D5" s="2" t="s">
        <v>305</v>
      </c>
      <c r="E5" s="2" t="s">
        <v>512</v>
      </c>
      <c r="F5" s="2" t="s">
        <v>572</v>
      </c>
      <c r="G5" s="2" t="s">
        <v>34</v>
      </c>
      <c r="H5" s="2" t="s">
        <v>527</v>
      </c>
      <c r="I5" s="2" t="s">
        <v>621</v>
      </c>
      <c r="J5" s="3">
        <v>43139</v>
      </c>
      <c r="K5" s="6">
        <v>2138640</v>
      </c>
      <c r="L5" s="2" t="s">
        <v>544</v>
      </c>
      <c r="M5" s="6">
        <v>0</v>
      </c>
      <c r="N5" s="2" t="s">
        <v>193</v>
      </c>
      <c r="O5" s="2"/>
      <c r="P5" s="2" t="s">
        <v>326</v>
      </c>
      <c r="Q5" s="2">
        <v>0</v>
      </c>
      <c r="R5" s="4"/>
      <c r="S5" s="2" t="s">
        <v>193</v>
      </c>
      <c r="T5" s="2" t="s">
        <v>193</v>
      </c>
      <c r="U5" s="3"/>
      <c r="V5" s="2" t="s">
        <v>193</v>
      </c>
      <c r="W5" s="4">
        <v>43574</v>
      </c>
      <c r="X5" s="2" t="s">
        <v>193</v>
      </c>
      <c r="Y5" s="2" t="s">
        <v>193</v>
      </c>
      <c r="Z5" s="2" t="s">
        <v>193</v>
      </c>
      <c r="AA5" s="2">
        <v>0</v>
      </c>
      <c r="AB5" s="2">
        <v>0</v>
      </c>
      <c r="AC5" s="2">
        <v>0</v>
      </c>
      <c r="AD5" s="2" t="s">
        <v>67</v>
      </c>
      <c r="AE5" s="2" t="s">
        <v>27</v>
      </c>
      <c r="AF5" s="2" t="s">
        <v>69</v>
      </c>
      <c r="AG5" s="2">
        <v>1.1222085063404781</v>
      </c>
      <c r="AH5" s="2">
        <v>2400000</v>
      </c>
      <c r="AI5" s="2">
        <v>0</v>
      </c>
      <c r="AJ5" s="2">
        <v>0</v>
      </c>
      <c r="AK5" s="2">
        <v>0</v>
      </c>
      <c r="AL5" s="1">
        <v>0</v>
      </c>
      <c r="AM5" s="1">
        <v>0</v>
      </c>
      <c r="AN5" s="1">
        <v>0</v>
      </c>
      <c r="AO5" s="1">
        <v>0</v>
      </c>
      <c r="AP5" s="1">
        <v>0</v>
      </c>
      <c r="AQ5" s="1">
        <v>0</v>
      </c>
      <c r="AR5" s="1">
        <v>0</v>
      </c>
      <c r="AS5" s="1">
        <v>0</v>
      </c>
      <c r="AT5" s="1" t="s">
        <v>309</v>
      </c>
      <c r="AU5" s="1" t="s">
        <v>309</v>
      </c>
      <c r="AV5" s="1">
        <v>588993.37896981265</v>
      </c>
      <c r="AW5" s="1">
        <v>3706082.3701043655</v>
      </c>
      <c r="AX5" s="1">
        <v>196331.12632327084</v>
      </c>
      <c r="AY5" s="1">
        <v>1235360.7900347884</v>
      </c>
      <c r="AZ5" s="2" t="str">
        <f>INDEX(Countries[Country Name],MATCH(MF[[#This Row],[Country ID]],Countries[Country ID],0))</f>
        <v>Benin</v>
      </c>
      <c r="BA5" s="2" t="str">
        <f>INDEX(Countries[Global Fund Region],MATCH(MF[[#This Row],[Country ID]],Countries[Country ID],0))</f>
        <v>CA</v>
      </c>
      <c r="BB5" s="2">
        <f>INDEX(Country_MF[Allocated Amount],MATCH(MF[[#This Row],[Country_MF ID]],Country_MF[Country_MF ID],0))</f>
        <v>2138640</v>
      </c>
    </row>
    <row r="6" spans="1:54" hidden="1" x14ac:dyDescent="0.25">
      <c r="A6" s="2" t="s">
        <v>668</v>
      </c>
      <c r="B6" s="2" t="s">
        <v>325</v>
      </c>
      <c r="C6" s="2" t="s">
        <v>669</v>
      </c>
      <c r="D6" s="2" t="s">
        <v>305</v>
      </c>
      <c r="E6" s="2" t="s">
        <v>574</v>
      </c>
      <c r="F6" s="2" t="s">
        <v>513</v>
      </c>
      <c r="G6" s="2" t="s">
        <v>34</v>
      </c>
      <c r="H6" s="2" t="s">
        <v>527</v>
      </c>
      <c r="I6" s="2" t="s">
        <v>646</v>
      </c>
      <c r="J6" s="3">
        <v>43318</v>
      </c>
      <c r="K6" s="6">
        <v>2138640</v>
      </c>
      <c r="L6" s="2" t="s">
        <v>516</v>
      </c>
      <c r="M6" s="6">
        <v>2138640</v>
      </c>
      <c r="N6" s="2">
        <v>43538</v>
      </c>
      <c r="O6" s="2"/>
      <c r="P6" s="2" t="s">
        <v>326</v>
      </c>
      <c r="Q6" s="2">
        <v>2138640</v>
      </c>
      <c r="R6" s="4"/>
      <c r="S6" s="2" t="s">
        <v>516</v>
      </c>
      <c r="T6" s="2" t="s">
        <v>193</v>
      </c>
      <c r="U6" s="3"/>
      <c r="V6" s="2" t="s">
        <v>193</v>
      </c>
      <c r="W6" s="4">
        <v>43574</v>
      </c>
      <c r="X6" s="2" t="s">
        <v>193</v>
      </c>
      <c r="Y6" s="2" t="s">
        <v>193</v>
      </c>
      <c r="Z6" s="2" t="s">
        <v>193</v>
      </c>
      <c r="AA6" s="2">
        <v>2138640</v>
      </c>
      <c r="AB6" s="2">
        <v>0</v>
      </c>
      <c r="AC6" s="2">
        <v>0</v>
      </c>
      <c r="AD6" s="2" t="s">
        <v>67</v>
      </c>
      <c r="AE6" s="2" t="s">
        <v>27</v>
      </c>
      <c r="AF6" s="2" t="s">
        <v>69</v>
      </c>
      <c r="AG6" s="2">
        <v>1.1222085063404781</v>
      </c>
      <c r="AH6" s="2">
        <v>2400000</v>
      </c>
      <c r="AI6" s="2">
        <v>2400000</v>
      </c>
      <c r="AJ6" s="2">
        <v>0</v>
      </c>
      <c r="AK6" s="2">
        <v>2400000</v>
      </c>
      <c r="AL6" s="1">
        <v>0</v>
      </c>
      <c r="AM6" s="1">
        <v>2400000</v>
      </c>
      <c r="AN6" s="1">
        <v>0</v>
      </c>
      <c r="AO6" s="1">
        <v>0</v>
      </c>
      <c r="AP6" s="1">
        <v>2138640</v>
      </c>
      <c r="AQ6" s="1">
        <v>2400000</v>
      </c>
      <c r="AR6" s="1">
        <v>0</v>
      </c>
      <c r="AS6" s="1">
        <v>0</v>
      </c>
      <c r="AT6" s="1" t="s">
        <v>309</v>
      </c>
      <c r="AU6" s="1" t="s">
        <v>309</v>
      </c>
      <c r="AV6" s="1">
        <v>588993.37896981265</v>
      </c>
      <c r="AW6" s="1">
        <v>3706082.3701043655</v>
      </c>
      <c r="AX6" s="1">
        <v>196331.12632327084</v>
      </c>
      <c r="AY6" s="1">
        <v>1235360.7900347884</v>
      </c>
      <c r="AZ6" s="2" t="str">
        <f>INDEX(Countries[Country Name],MATCH(MF[[#This Row],[Country ID]],Countries[Country ID],0))</f>
        <v>Benin</v>
      </c>
      <c r="BA6" s="2" t="str">
        <f>INDEX(Countries[Global Fund Region],MATCH(MF[[#This Row],[Country ID]],Countries[Country ID],0))</f>
        <v>CA</v>
      </c>
      <c r="BB6" s="2">
        <f>INDEX(Country_MF[Allocated Amount],MATCH(MF[[#This Row],[Country_MF ID]],Country_MF[Country_MF ID],0))</f>
        <v>2138640</v>
      </c>
    </row>
    <row r="7" spans="1:54" hidden="1" x14ac:dyDescent="0.25">
      <c r="A7" s="2" t="s">
        <v>331</v>
      </c>
      <c r="B7" s="2" t="s">
        <v>331</v>
      </c>
      <c r="C7" s="2" t="s">
        <v>531</v>
      </c>
      <c r="D7" s="2" t="s">
        <v>315</v>
      </c>
      <c r="E7" s="2" t="s">
        <v>512</v>
      </c>
      <c r="F7" s="2" t="s">
        <v>513</v>
      </c>
      <c r="G7" s="2" t="s">
        <v>33</v>
      </c>
      <c r="H7" s="2" t="s">
        <v>527</v>
      </c>
      <c r="I7" s="2" t="s">
        <v>532</v>
      </c>
      <c r="J7" s="3">
        <v>42975</v>
      </c>
      <c r="K7" s="6">
        <v>1782000</v>
      </c>
      <c r="L7" s="2" t="s">
        <v>516</v>
      </c>
      <c r="M7" s="6">
        <v>1782000</v>
      </c>
      <c r="N7" s="2">
        <v>43039</v>
      </c>
      <c r="O7" s="2">
        <v>1782000</v>
      </c>
      <c r="P7" s="2" t="s">
        <v>333</v>
      </c>
      <c r="Q7" s="2">
        <v>1782000</v>
      </c>
      <c r="R7" s="4">
        <v>43039</v>
      </c>
      <c r="S7" s="2" t="s">
        <v>516</v>
      </c>
      <c r="T7" s="2" t="s">
        <v>533</v>
      </c>
      <c r="U7" s="3">
        <v>43056</v>
      </c>
      <c r="V7" s="2" t="s">
        <v>33</v>
      </c>
      <c r="W7" s="4">
        <v>43070</v>
      </c>
      <c r="X7" s="2" t="s">
        <v>518</v>
      </c>
      <c r="Y7" s="2" t="s">
        <v>519</v>
      </c>
      <c r="Z7" s="2" t="s">
        <v>193</v>
      </c>
      <c r="AA7" s="2">
        <v>1782000</v>
      </c>
      <c r="AB7" s="2">
        <v>0</v>
      </c>
      <c r="AC7" s="2">
        <v>0</v>
      </c>
      <c r="AD7" s="2" t="s">
        <v>77</v>
      </c>
      <c r="AE7" s="2" t="s">
        <v>27</v>
      </c>
      <c r="AF7" s="2" t="s">
        <v>69</v>
      </c>
      <c r="AG7" s="2">
        <v>1.1222085063404781</v>
      </c>
      <c r="AH7" s="2">
        <v>1999775.5582987319</v>
      </c>
      <c r="AI7" s="2">
        <v>1999775.5582987319</v>
      </c>
      <c r="AJ7" s="2">
        <v>1999775.5582987319</v>
      </c>
      <c r="AK7" s="2">
        <v>1999775.5582987319</v>
      </c>
      <c r="AL7" s="1">
        <v>0</v>
      </c>
      <c r="AM7" s="1">
        <v>1999775.5582987319</v>
      </c>
      <c r="AN7" s="1">
        <v>0</v>
      </c>
      <c r="AO7" s="1">
        <v>0</v>
      </c>
      <c r="AP7" s="1">
        <v>1782000</v>
      </c>
      <c r="AQ7" s="1">
        <v>1999775.5582987319</v>
      </c>
      <c r="AR7" s="1">
        <v>1782000</v>
      </c>
      <c r="AS7" s="1">
        <v>1999775.5582987319</v>
      </c>
      <c r="AT7" s="1" t="s">
        <v>334</v>
      </c>
      <c r="AU7" s="1" t="s">
        <v>309</v>
      </c>
      <c r="AV7" s="1">
        <v>1745543.7100213219</v>
      </c>
      <c r="AW7" s="1">
        <v>2009198.7431264729</v>
      </c>
      <c r="AX7" s="1">
        <v>775797.20445392083</v>
      </c>
      <c r="AY7" s="1">
        <v>669732.91437549097</v>
      </c>
      <c r="AZ7" s="2" t="str">
        <f>INDEX(Countries[Country Name],MATCH(MF[[#This Row],[Country ID]],Countries[Country ID],0))</f>
        <v>Burkina Faso</v>
      </c>
      <c r="BA7" s="2" t="str">
        <f>INDEX(Countries[Global Fund Region],MATCH(MF[[#This Row],[Country ID]],Countries[Country ID],0))</f>
        <v>HI Afr 1</v>
      </c>
      <c r="BB7" s="2">
        <f>INDEX(Country_MF[Allocated Amount],MATCH(MF[[#This Row],[Country_MF ID]],Country_MF[Country_MF ID],0))</f>
        <v>1782200</v>
      </c>
    </row>
    <row r="8" spans="1:54" hidden="1" x14ac:dyDescent="0.25">
      <c r="A8" s="2" t="s">
        <v>314</v>
      </c>
      <c r="B8" s="2" t="s">
        <v>314</v>
      </c>
      <c r="C8" s="2" t="s">
        <v>520</v>
      </c>
      <c r="D8" s="2" t="s">
        <v>315</v>
      </c>
      <c r="E8" s="2" t="s">
        <v>512</v>
      </c>
      <c r="F8" s="2" t="s">
        <v>513</v>
      </c>
      <c r="G8" s="2" t="s">
        <v>34</v>
      </c>
      <c r="H8" s="2" t="s">
        <v>521</v>
      </c>
      <c r="I8" s="2" t="s">
        <v>522</v>
      </c>
      <c r="J8" s="3">
        <v>42804</v>
      </c>
      <c r="K8" s="6">
        <v>1000000</v>
      </c>
      <c r="L8" s="2" t="s">
        <v>516</v>
      </c>
      <c r="M8" s="6">
        <v>1000000</v>
      </c>
      <c r="N8" s="2">
        <v>42886</v>
      </c>
      <c r="O8" s="2">
        <v>1000000</v>
      </c>
      <c r="P8" s="2" t="s">
        <v>317</v>
      </c>
      <c r="Q8" s="2">
        <v>1000000</v>
      </c>
      <c r="R8" s="4">
        <v>42936</v>
      </c>
      <c r="S8" s="2" t="s">
        <v>516</v>
      </c>
      <c r="T8" s="2" t="s">
        <v>523</v>
      </c>
      <c r="U8" s="3">
        <v>43010</v>
      </c>
      <c r="V8" s="2" t="s">
        <v>33</v>
      </c>
      <c r="W8" s="4">
        <v>43021</v>
      </c>
      <c r="X8" s="2" t="s">
        <v>524</v>
      </c>
      <c r="Y8" s="2" t="s">
        <v>525</v>
      </c>
      <c r="Z8" s="2" t="s">
        <v>193</v>
      </c>
      <c r="AA8" s="2">
        <v>1000000</v>
      </c>
      <c r="AB8" s="2">
        <v>0</v>
      </c>
      <c r="AC8" s="2">
        <v>0</v>
      </c>
      <c r="AD8" s="2" t="s">
        <v>57</v>
      </c>
      <c r="AE8" s="2" t="s">
        <v>27</v>
      </c>
      <c r="AF8" s="2" t="s">
        <v>29</v>
      </c>
      <c r="AG8" s="2">
        <v>1.1222085063404781</v>
      </c>
      <c r="AH8" s="2">
        <v>1000000</v>
      </c>
      <c r="AI8" s="2">
        <v>1000000</v>
      </c>
      <c r="AJ8" s="2">
        <v>1000000</v>
      </c>
      <c r="AK8" s="2">
        <v>1000000</v>
      </c>
      <c r="AL8" s="1">
        <v>0</v>
      </c>
      <c r="AM8" s="1">
        <v>1000000</v>
      </c>
      <c r="AN8" s="1">
        <v>0</v>
      </c>
      <c r="AO8" s="1">
        <v>0</v>
      </c>
      <c r="AP8" s="1">
        <v>1000000</v>
      </c>
      <c r="AQ8" s="1">
        <v>1000000</v>
      </c>
      <c r="AR8" s="1">
        <v>1000000</v>
      </c>
      <c r="AS8" s="1">
        <v>1000000</v>
      </c>
      <c r="AT8" s="1" t="s">
        <v>318</v>
      </c>
      <c r="AU8" s="1" t="s">
        <v>318</v>
      </c>
      <c r="AV8" s="1">
        <v>0</v>
      </c>
      <c r="AW8" s="1">
        <v>0</v>
      </c>
      <c r="AX8" s="1">
        <v>0</v>
      </c>
      <c r="AY8" s="1">
        <v>0</v>
      </c>
      <c r="AZ8" s="2" t="str">
        <f>INDEX(Countries[Country Name],MATCH(MF[[#This Row],[Country ID]],Countries[Country ID],0))</f>
        <v>Bangladesh</v>
      </c>
      <c r="BA8" s="2" t="str">
        <f>INDEX(Countries[Global Fund Region],MATCH(MF[[#This Row],[Country ID]],Countries[Country ID],0))</f>
        <v>HI Asia</v>
      </c>
      <c r="BB8" s="2">
        <f>INDEX(Country_MF[Allocated Amount],MATCH(MF[[#This Row],[Country_MF ID]],Country_MF[Country_MF ID],0))</f>
        <v>1000000</v>
      </c>
    </row>
    <row r="9" spans="1:54" hidden="1" x14ac:dyDescent="0.25">
      <c r="A9" s="2" t="s">
        <v>310</v>
      </c>
      <c r="B9" s="2" t="s">
        <v>310</v>
      </c>
      <c r="C9" s="2" t="s">
        <v>520</v>
      </c>
      <c r="D9" s="2" t="s">
        <v>311</v>
      </c>
      <c r="E9" s="2" t="s">
        <v>512</v>
      </c>
      <c r="F9" s="2" t="s">
        <v>513</v>
      </c>
      <c r="G9" s="2" t="s">
        <v>34</v>
      </c>
      <c r="H9" s="2" t="s">
        <v>521</v>
      </c>
      <c r="I9" s="2" t="s">
        <v>522</v>
      </c>
      <c r="J9" s="3">
        <v>42804</v>
      </c>
      <c r="K9" s="6">
        <v>12000000</v>
      </c>
      <c r="L9" s="2" t="s">
        <v>516</v>
      </c>
      <c r="M9" s="6">
        <v>12000000</v>
      </c>
      <c r="N9" s="2">
        <v>42886</v>
      </c>
      <c r="O9" s="2">
        <v>12000000</v>
      </c>
      <c r="P9" s="2" t="s">
        <v>313</v>
      </c>
      <c r="Q9" s="2">
        <v>12000000</v>
      </c>
      <c r="R9" s="4">
        <v>42936</v>
      </c>
      <c r="S9" s="2" t="s">
        <v>516</v>
      </c>
      <c r="T9" s="2" t="s">
        <v>523</v>
      </c>
      <c r="U9" s="3">
        <v>43010</v>
      </c>
      <c r="V9" s="2" t="s">
        <v>33</v>
      </c>
      <c r="W9" s="4">
        <v>43021</v>
      </c>
      <c r="X9" s="2" t="s">
        <v>524</v>
      </c>
      <c r="Y9" s="2" t="s">
        <v>525</v>
      </c>
      <c r="Z9" s="2" t="s">
        <v>193</v>
      </c>
      <c r="AA9" s="2">
        <v>12000000</v>
      </c>
      <c r="AB9" s="2">
        <v>0</v>
      </c>
      <c r="AC9" s="2">
        <v>0</v>
      </c>
      <c r="AD9" s="2" t="s">
        <v>57</v>
      </c>
      <c r="AE9" s="2" t="s">
        <v>27</v>
      </c>
      <c r="AF9" s="2" t="s">
        <v>29</v>
      </c>
      <c r="AG9" s="2">
        <v>1.1222085063404781</v>
      </c>
      <c r="AH9" s="2">
        <v>12000000</v>
      </c>
      <c r="AI9" s="2">
        <v>12000000</v>
      </c>
      <c r="AJ9" s="2">
        <v>12000000</v>
      </c>
      <c r="AK9" s="2">
        <v>12000000</v>
      </c>
      <c r="AL9" s="1">
        <v>0</v>
      </c>
      <c r="AM9" s="1">
        <v>12000000</v>
      </c>
      <c r="AN9" s="1">
        <v>0</v>
      </c>
      <c r="AO9" s="1">
        <v>0</v>
      </c>
      <c r="AP9" s="1">
        <v>12000000</v>
      </c>
      <c r="AQ9" s="1">
        <v>12000000</v>
      </c>
      <c r="AR9" s="1">
        <v>12000000</v>
      </c>
      <c r="AS9" s="1">
        <v>12000000</v>
      </c>
      <c r="AT9" s="1" t="s">
        <v>309</v>
      </c>
      <c r="AU9" s="1" t="s">
        <v>309</v>
      </c>
      <c r="AV9" s="1">
        <v>22040584</v>
      </c>
      <c r="AW9" s="1">
        <v>36058486</v>
      </c>
      <c r="AX9" s="1">
        <v>8816233.5999999996</v>
      </c>
      <c r="AY9" s="1">
        <v>12019495.333333334</v>
      </c>
      <c r="AZ9" s="2" t="str">
        <f>INDEX(Countries[Country Name],MATCH(MF[[#This Row],[Country ID]],Countries[Country ID],0))</f>
        <v>Bangladesh</v>
      </c>
      <c r="BA9" s="2" t="str">
        <f>INDEX(Countries[Global Fund Region],MATCH(MF[[#This Row],[Country ID]],Countries[Country ID],0))</f>
        <v>HI Asia</v>
      </c>
      <c r="BB9" s="2">
        <f>INDEX(Country_MF[Allocated Amount],MATCH(MF[[#This Row],[Country_MF ID]],Country_MF[Country_MF ID],0))</f>
        <v>12000000</v>
      </c>
    </row>
    <row r="10" spans="1:54" hidden="1" x14ac:dyDescent="0.25">
      <c r="A10" s="2" t="s">
        <v>329</v>
      </c>
      <c r="B10" s="2" t="s">
        <v>329</v>
      </c>
      <c r="C10" s="2" t="s">
        <v>530</v>
      </c>
      <c r="D10" s="2" t="s">
        <v>330</v>
      </c>
      <c r="E10" s="2" t="s">
        <v>512</v>
      </c>
      <c r="F10" s="2" t="s">
        <v>513</v>
      </c>
      <c r="G10" s="2" t="s">
        <v>33</v>
      </c>
      <c r="H10" s="2" t="s">
        <v>521</v>
      </c>
      <c r="I10" s="2" t="s">
        <v>646</v>
      </c>
      <c r="J10" s="3">
        <v>43318</v>
      </c>
      <c r="K10" s="6">
        <v>1000000</v>
      </c>
      <c r="L10" s="2" t="s">
        <v>516</v>
      </c>
      <c r="M10" s="6">
        <v>1000000</v>
      </c>
      <c r="N10" s="2">
        <v>43363</v>
      </c>
      <c r="O10" s="2">
        <v>1000000</v>
      </c>
      <c r="P10" s="2" t="s">
        <v>328</v>
      </c>
      <c r="Q10" s="2">
        <v>1000000</v>
      </c>
      <c r="R10" s="4">
        <v>43424</v>
      </c>
      <c r="S10" s="2" t="s">
        <v>516</v>
      </c>
      <c r="T10" s="2" t="s">
        <v>750</v>
      </c>
      <c r="U10" s="3">
        <v>43444</v>
      </c>
      <c r="V10" s="2" t="s">
        <v>33</v>
      </c>
      <c r="W10" s="4">
        <v>43455</v>
      </c>
      <c r="X10" s="2" t="s">
        <v>748</v>
      </c>
      <c r="Y10" s="2" t="s">
        <v>749</v>
      </c>
      <c r="Z10" s="2" t="s">
        <v>193</v>
      </c>
      <c r="AA10" s="2">
        <v>1000000</v>
      </c>
      <c r="AB10" s="2">
        <v>0</v>
      </c>
      <c r="AC10" s="2">
        <v>0</v>
      </c>
      <c r="AD10" s="2" t="s">
        <v>75</v>
      </c>
      <c r="AE10" s="2" t="s">
        <v>27</v>
      </c>
      <c r="AF10" s="2" t="s">
        <v>29</v>
      </c>
      <c r="AG10" s="2">
        <v>1.1222085063404781</v>
      </c>
      <c r="AH10" s="2">
        <v>1000000</v>
      </c>
      <c r="AI10" s="2">
        <v>1000000</v>
      </c>
      <c r="AJ10" s="2">
        <v>1000000</v>
      </c>
      <c r="AK10" s="2">
        <v>1000000</v>
      </c>
      <c r="AL10" s="1">
        <v>0</v>
      </c>
      <c r="AM10" s="1">
        <v>1000000</v>
      </c>
      <c r="AN10" s="1">
        <v>0</v>
      </c>
      <c r="AO10" s="1">
        <v>0</v>
      </c>
      <c r="AP10" s="1">
        <v>1000000</v>
      </c>
      <c r="AQ10" s="1">
        <v>1000000</v>
      </c>
      <c r="AR10" s="1">
        <v>1000000</v>
      </c>
      <c r="AS10" s="1">
        <v>1000000</v>
      </c>
      <c r="AT10" s="1" t="s">
        <v>334</v>
      </c>
      <c r="AU10" s="1" t="s">
        <v>334</v>
      </c>
      <c r="AV10" s="1">
        <v>3699328</v>
      </c>
      <c r="AW10" s="1">
        <v>3677383</v>
      </c>
      <c r="AX10" s="1">
        <v>1233109.3333333333</v>
      </c>
      <c r="AY10" s="1">
        <v>1225794.3333333333</v>
      </c>
      <c r="AZ10" s="2" t="str">
        <f>INDEX(Countries[Country Name],MATCH(MF[[#This Row],[Country ID]],Countries[Country ID],0))</f>
        <v>Botswana</v>
      </c>
      <c r="BA10" s="2" t="str">
        <f>INDEX(Countries[Global Fund Region],MATCH(MF[[#This Row],[Country ID]],Countries[Country ID],0))</f>
        <v>SEA</v>
      </c>
      <c r="BB10" s="2">
        <f>INDEX(Country_MF[Allocated Amount],MATCH(MF[[#This Row],[Country_MF ID]],Country_MF[Country_MF ID],0))</f>
        <v>1000000</v>
      </c>
    </row>
    <row r="11" spans="1:54" hidden="1" x14ac:dyDescent="0.25">
      <c r="A11" s="2" t="s">
        <v>327</v>
      </c>
      <c r="B11" s="2" t="s">
        <v>327</v>
      </c>
      <c r="C11" s="2" t="s">
        <v>530</v>
      </c>
      <c r="D11" s="2" t="s">
        <v>324</v>
      </c>
      <c r="E11" s="2" t="s">
        <v>512</v>
      </c>
      <c r="F11" s="2" t="s">
        <v>513</v>
      </c>
      <c r="G11" s="2" t="s">
        <v>33</v>
      </c>
      <c r="H11" s="2" t="s">
        <v>521</v>
      </c>
      <c r="I11" s="2" t="s">
        <v>646</v>
      </c>
      <c r="J11" s="3">
        <v>43318</v>
      </c>
      <c r="K11" s="6">
        <v>1000000</v>
      </c>
      <c r="L11" s="2" t="s">
        <v>516</v>
      </c>
      <c r="M11" s="6">
        <v>1000000</v>
      </c>
      <c r="N11" s="2">
        <v>43363</v>
      </c>
      <c r="O11" s="2">
        <v>1000000</v>
      </c>
      <c r="P11" s="2" t="s">
        <v>328</v>
      </c>
      <c r="Q11" s="2">
        <v>1000000</v>
      </c>
      <c r="R11" s="4">
        <v>43424</v>
      </c>
      <c r="S11" s="2" t="s">
        <v>516</v>
      </c>
      <c r="T11" s="2" t="s">
        <v>750</v>
      </c>
      <c r="U11" s="3">
        <v>43444</v>
      </c>
      <c r="V11" s="2" t="s">
        <v>33</v>
      </c>
      <c r="W11" s="4">
        <v>43455</v>
      </c>
      <c r="X11" s="2" t="s">
        <v>748</v>
      </c>
      <c r="Y11" s="2" t="s">
        <v>749</v>
      </c>
      <c r="Z11" s="2" t="s">
        <v>193</v>
      </c>
      <c r="AA11" s="2">
        <v>1000000</v>
      </c>
      <c r="AB11" s="2">
        <v>0</v>
      </c>
      <c r="AC11" s="2">
        <v>0</v>
      </c>
      <c r="AD11" s="2" t="s">
        <v>75</v>
      </c>
      <c r="AE11" s="2" t="s">
        <v>27</v>
      </c>
      <c r="AF11" s="2" t="s">
        <v>29</v>
      </c>
      <c r="AG11" s="2">
        <v>1.1222085063404781</v>
      </c>
      <c r="AH11" s="2">
        <v>1000000</v>
      </c>
      <c r="AI11" s="2">
        <v>1000000</v>
      </c>
      <c r="AJ11" s="2">
        <v>1000000</v>
      </c>
      <c r="AK11" s="2">
        <v>1000000</v>
      </c>
      <c r="AL11" s="1">
        <v>0</v>
      </c>
      <c r="AM11" s="1">
        <v>1000000</v>
      </c>
      <c r="AN11" s="1">
        <v>0</v>
      </c>
      <c r="AO11" s="1">
        <v>0</v>
      </c>
      <c r="AP11" s="1">
        <v>1000000</v>
      </c>
      <c r="AQ11" s="1">
        <v>1000000</v>
      </c>
      <c r="AR11" s="1">
        <v>1000000</v>
      </c>
      <c r="AS11" s="1">
        <v>1000000</v>
      </c>
      <c r="AT11" s="1" t="s">
        <v>309</v>
      </c>
      <c r="AU11" s="1" t="s">
        <v>309</v>
      </c>
      <c r="AV11" s="1">
        <v>1653630</v>
      </c>
      <c r="AW11" s="1">
        <v>6789409</v>
      </c>
      <c r="AX11" s="1">
        <v>551210</v>
      </c>
      <c r="AY11" s="1">
        <v>2263136.3333333335</v>
      </c>
      <c r="AZ11" s="2" t="str">
        <f>INDEX(Countries[Country Name],MATCH(MF[[#This Row],[Country ID]],Countries[Country ID],0))</f>
        <v>Botswana</v>
      </c>
      <c r="BA11" s="2" t="str">
        <f>INDEX(Countries[Global Fund Region],MATCH(MF[[#This Row],[Country ID]],Countries[Country ID],0))</f>
        <v>SEA</v>
      </c>
      <c r="BB11" s="2">
        <f>INDEX(Country_MF[Allocated Amount],MATCH(MF[[#This Row],[Country_MF ID]],Country_MF[Country_MF ID],0))</f>
        <v>1000000</v>
      </c>
    </row>
    <row r="12" spans="1:54" hidden="1" x14ac:dyDescent="0.25">
      <c r="A12" s="2" t="s">
        <v>352</v>
      </c>
      <c r="B12" s="2" t="s">
        <v>352</v>
      </c>
      <c r="C12" s="2" t="s">
        <v>542</v>
      </c>
      <c r="D12" s="2" t="s">
        <v>324</v>
      </c>
      <c r="E12" s="2" t="s">
        <v>512</v>
      </c>
      <c r="F12" s="2" t="s">
        <v>572</v>
      </c>
      <c r="G12" s="2" t="s">
        <v>33</v>
      </c>
      <c r="H12" s="2" t="s">
        <v>521</v>
      </c>
      <c r="I12" s="2" t="s">
        <v>543</v>
      </c>
      <c r="J12" s="3">
        <v>42986</v>
      </c>
      <c r="K12" s="6">
        <v>2138049</v>
      </c>
      <c r="L12" s="2" t="s">
        <v>544</v>
      </c>
      <c r="M12" s="6">
        <v>0</v>
      </c>
      <c r="N12" s="2" t="s">
        <v>193</v>
      </c>
      <c r="O12" s="2"/>
      <c r="P12" s="2" t="s">
        <v>351</v>
      </c>
      <c r="Q12" s="2">
        <v>0</v>
      </c>
      <c r="R12" s="4"/>
      <c r="S12" s="2" t="s">
        <v>193</v>
      </c>
      <c r="T12" s="2" t="s">
        <v>193</v>
      </c>
      <c r="U12" s="3"/>
      <c r="V12" s="2" t="s">
        <v>193</v>
      </c>
      <c r="W12" s="4"/>
      <c r="X12" s="2" t="s">
        <v>193</v>
      </c>
      <c r="Y12" s="2" t="s">
        <v>193</v>
      </c>
      <c r="Z12" s="2" t="s">
        <v>193</v>
      </c>
      <c r="AA12" s="2">
        <v>0</v>
      </c>
      <c r="AB12" s="2">
        <v>0</v>
      </c>
      <c r="AC12" s="2">
        <v>0</v>
      </c>
      <c r="AD12" s="2" t="s">
        <v>101</v>
      </c>
      <c r="AE12" s="2" t="s">
        <v>27</v>
      </c>
      <c r="AF12" s="2" t="s">
        <v>69</v>
      </c>
      <c r="AG12" s="2">
        <v>1.1222085063404781</v>
      </c>
      <c r="AH12" s="2">
        <v>2399336.774772753</v>
      </c>
      <c r="AI12" s="2">
        <v>0</v>
      </c>
      <c r="AJ12" s="2">
        <v>0</v>
      </c>
      <c r="AK12" s="2">
        <v>0</v>
      </c>
      <c r="AL12" s="1">
        <v>0</v>
      </c>
      <c r="AM12" s="1">
        <v>0</v>
      </c>
      <c r="AN12" s="1">
        <v>0</v>
      </c>
      <c r="AO12" s="1">
        <v>0</v>
      </c>
      <c r="AP12" s="1">
        <v>0</v>
      </c>
      <c r="AQ12" s="1">
        <v>0</v>
      </c>
      <c r="AR12" s="1">
        <v>0</v>
      </c>
      <c r="AS12" s="1">
        <v>0</v>
      </c>
      <c r="AT12" s="1" t="s">
        <v>339</v>
      </c>
      <c r="AU12" s="1" t="s">
        <v>339</v>
      </c>
      <c r="AV12" s="1">
        <v>360213.21961620467</v>
      </c>
      <c r="AW12" s="1">
        <v>412924.47536752332</v>
      </c>
      <c r="AX12" s="1">
        <v>120071.07320540157</v>
      </c>
      <c r="AY12" s="1">
        <v>137641.49178917441</v>
      </c>
      <c r="AZ12" s="2" t="str">
        <f>INDEX(Countries[Country Name],MATCH(MF[[#This Row],[Country ID]],Countries[Country ID],0))</f>
        <v>Côte d'Ivoire</v>
      </c>
      <c r="BA12" s="2" t="str">
        <f>INDEX(Countries[Global Fund Region],MATCH(MF[[#This Row],[Country ID]],Countries[Country ID],0))</f>
        <v>HI Afr 1</v>
      </c>
      <c r="BB12" s="2">
        <f>INDEX(Country_MF[Allocated Amount],MATCH(MF[[#This Row],[Country_MF ID]],Country_MF[Country_MF ID],0))</f>
        <v>2138640</v>
      </c>
    </row>
    <row r="13" spans="1:54" hidden="1" x14ac:dyDescent="0.25">
      <c r="A13" s="2" t="s">
        <v>349</v>
      </c>
      <c r="B13" s="2" t="s">
        <v>349</v>
      </c>
      <c r="C13" s="2" t="s">
        <v>542</v>
      </c>
      <c r="D13" s="2" t="s">
        <v>320</v>
      </c>
      <c r="E13" s="2" t="s">
        <v>512</v>
      </c>
      <c r="F13" s="2" t="s">
        <v>572</v>
      </c>
      <c r="G13" s="2" t="s">
        <v>33</v>
      </c>
      <c r="H13" s="2" t="s">
        <v>521</v>
      </c>
      <c r="I13" s="2" t="s">
        <v>543</v>
      </c>
      <c r="J13" s="3">
        <v>42986</v>
      </c>
      <c r="K13" s="6">
        <v>3552122</v>
      </c>
      <c r="L13" s="2" t="s">
        <v>544</v>
      </c>
      <c r="M13" s="6">
        <v>0</v>
      </c>
      <c r="N13" s="2" t="s">
        <v>193</v>
      </c>
      <c r="O13" s="2"/>
      <c r="P13" s="2" t="s">
        <v>351</v>
      </c>
      <c r="Q13" s="2">
        <v>0</v>
      </c>
      <c r="R13" s="4"/>
      <c r="S13" s="2" t="s">
        <v>193</v>
      </c>
      <c r="T13" s="2" t="s">
        <v>193</v>
      </c>
      <c r="U13" s="3"/>
      <c r="V13" s="2" t="s">
        <v>193</v>
      </c>
      <c r="W13" s="4"/>
      <c r="X13" s="2" t="s">
        <v>193</v>
      </c>
      <c r="Y13" s="2" t="s">
        <v>193</v>
      </c>
      <c r="Z13" s="2" t="s">
        <v>193</v>
      </c>
      <c r="AA13" s="2">
        <v>0</v>
      </c>
      <c r="AB13" s="2">
        <v>0</v>
      </c>
      <c r="AC13" s="2">
        <v>0</v>
      </c>
      <c r="AD13" s="2" t="s">
        <v>101</v>
      </c>
      <c r="AE13" s="2" t="s">
        <v>27</v>
      </c>
      <c r="AF13" s="2" t="s">
        <v>69</v>
      </c>
      <c r="AG13" s="2">
        <v>1.1222085063404781</v>
      </c>
      <c r="AH13" s="2">
        <v>3986221.5239591515</v>
      </c>
      <c r="AI13" s="2">
        <v>0</v>
      </c>
      <c r="AJ13" s="2">
        <v>0</v>
      </c>
      <c r="AK13" s="2">
        <v>0</v>
      </c>
      <c r="AL13" s="1">
        <v>0</v>
      </c>
      <c r="AM13" s="1">
        <v>0</v>
      </c>
      <c r="AN13" s="1">
        <v>0</v>
      </c>
      <c r="AO13" s="1">
        <v>0</v>
      </c>
      <c r="AP13" s="1">
        <v>0</v>
      </c>
      <c r="AQ13" s="1">
        <v>0</v>
      </c>
      <c r="AR13" s="1">
        <v>0</v>
      </c>
      <c r="AS13" s="1">
        <v>0</v>
      </c>
      <c r="AT13" s="1" t="s">
        <v>309</v>
      </c>
      <c r="AU13" s="1" t="s">
        <v>309</v>
      </c>
      <c r="AV13" s="1">
        <v>2290692.4026484122</v>
      </c>
      <c r="AW13" s="1">
        <v>4701850.5218269555</v>
      </c>
      <c r="AX13" s="1">
        <v>763564.13421613735</v>
      </c>
      <c r="AY13" s="1">
        <v>1567283.5072756517</v>
      </c>
      <c r="AZ13" s="2" t="str">
        <f>INDEX(Countries[Country Name],MATCH(MF[[#This Row],[Country ID]],Countries[Country ID],0))</f>
        <v>Côte d'Ivoire</v>
      </c>
      <c r="BA13" s="2" t="str">
        <f>INDEX(Countries[Global Fund Region],MATCH(MF[[#This Row],[Country ID]],Countries[Country ID],0))</f>
        <v>HI Afr 1</v>
      </c>
      <c r="BB13" s="2">
        <f>INDEX(Country_MF[Allocated Amount],MATCH(MF[[#This Row],[Country_MF ID]],Country_MF[Country_MF ID],0))</f>
        <v>3564400</v>
      </c>
    </row>
    <row r="14" spans="1:54" hidden="1" x14ac:dyDescent="0.25">
      <c r="A14" s="2" t="s">
        <v>629</v>
      </c>
      <c r="B14" s="2" t="s">
        <v>352</v>
      </c>
      <c r="C14" s="2" t="s">
        <v>542</v>
      </c>
      <c r="D14" s="2" t="s">
        <v>324</v>
      </c>
      <c r="E14" s="2" t="s">
        <v>574</v>
      </c>
      <c r="F14" s="2" t="s">
        <v>513</v>
      </c>
      <c r="G14" s="2" t="s">
        <v>33</v>
      </c>
      <c r="H14" s="2" t="s">
        <v>521</v>
      </c>
      <c r="I14" s="2" t="s">
        <v>621</v>
      </c>
      <c r="J14" s="3">
        <v>43161</v>
      </c>
      <c r="K14" s="6">
        <v>2197088</v>
      </c>
      <c r="L14" s="2" t="s">
        <v>516</v>
      </c>
      <c r="M14" s="6">
        <v>1434843</v>
      </c>
      <c r="N14" s="2" t="s">
        <v>193</v>
      </c>
      <c r="O14" s="2">
        <v>1434843</v>
      </c>
      <c r="P14" s="2" t="s">
        <v>351</v>
      </c>
      <c r="Q14" s="2">
        <v>1434843</v>
      </c>
      <c r="R14" s="4">
        <v>43236</v>
      </c>
      <c r="S14" s="2" t="s">
        <v>516</v>
      </c>
      <c r="T14" s="2" t="s">
        <v>684</v>
      </c>
      <c r="U14" s="3">
        <v>43252</v>
      </c>
      <c r="V14" s="2" t="s">
        <v>33</v>
      </c>
      <c r="W14" s="4">
        <v>43266</v>
      </c>
      <c r="X14" s="2" t="s">
        <v>700</v>
      </c>
      <c r="Y14" s="2" t="s">
        <v>701</v>
      </c>
      <c r="Z14" s="2" t="s">
        <v>193</v>
      </c>
      <c r="AA14" s="2">
        <v>1434843</v>
      </c>
      <c r="AB14" s="2">
        <v>0</v>
      </c>
      <c r="AC14" s="2">
        <v>0</v>
      </c>
      <c r="AD14" s="2" t="s">
        <v>101</v>
      </c>
      <c r="AE14" s="2" t="s">
        <v>27</v>
      </c>
      <c r="AF14" s="2" t="s">
        <v>69</v>
      </c>
      <c r="AG14" s="2">
        <v>1.1222085063404781</v>
      </c>
      <c r="AH14" s="2">
        <v>2465590.8427785882</v>
      </c>
      <c r="AI14" s="2">
        <v>1610193.0198630907</v>
      </c>
      <c r="AJ14" s="2">
        <v>1610193.0198630907</v>
      </c>
      <c r="AK14" s="2">
        <v>1610193.0198630907</v>
      </c>
      <c r="AL14" s="1">
        <v>0</v>
      </c>
      <c r="AM14" s="1">
        <v>1610193.0198630907</v>
      </c>
      <c r="AN14" s="1">
        <v>0</v>
      </c>
      <c r="AO14" s="1">
        <v>0</v>
      </c>
      <c r="AP14" s="1">
        <v>1434843</v>
      </c>
      <c r="AQ14" s="1">
        <v>1610193.0198630907</v>
      </c>
      <c r="AR14" s="1">
        <v>1434843</v>
      </c>
      <c r="AS14" s="1">
        <v>1610193.0198630907</v>
      </c>
      <c r="AT14" s="1" t="s">
        <v>339</v>
      </c>
      <c r="AU14" s="1" t="s">
        <v>339</v>
      </c>
      <c r="AV14" s="1">
        <v>360213.21961620467</v>
      </c>
      <c r="AW14" s="1">
        <v>412924.47536752332</v>
      </c>
      <c r="AX14" s="1">
        <v>120071.07320540157</v>
      </c>
      <c r="AY14" s="1">
        <v>137641.49178917441</v>
      </c>
      <c r="AZ14" s="2" t="str">
        <f>INDEX(Countries[Country Name],MATCH(MF[[#This Row],[Country ID]],Countries[Country ID],0))</f>
        <v>Côte d'Ivoire</v>
      </c>
      <c r="BA14" s="2" t="str">
        <f>INDEX(Countries[Global Fund Region],MATCH(MF[[#This Row],[Country ID]],Countries[Country ID],0))</f>
        <v>HI Afr 1</v>
      </c>
      <c r="BB14" s="2">
        <f>INDEX(Country_MF[Allocated Amount],MATCH(MF[[#This Row],[Country_MF ID]],Country_MF[Country_MF ID],0))</f>
        <v>2138640</v>
      </c>
    </row>
    <row r="15" spans="1:54" hidden="1" x14ac:dyDescent="0.25">
      <c r="A15" s="2" t="s">
        <v>630</v>
      </c>
      <c r="B15" s="2" t="s">
        <v>349</v>
      </c>
      <c r="C15" s="2" t="s">
        <v>542</v>
      </c>
      <c r="D15" s="2" t="s">
        <v>320</v>
      </c>
      <c r="E15" s="2" t="s">
        <v>574</v>
      </c>
      <c r="F15" s="2" t="s">
        <v>513</v>
      </c>
      <c r="G15" s="2" t="s">
        <v>33</v>
      </c>
      <c r="H15" s="2" t="s">
        <v>521</v>
      </c>
      <c r="I15" s="2" t="s">
        <v>621</v>
      </c>
      <c r="J15" s="3">
        <v>43161</v>
      </c>
      <c r="K15" s="6">
        <v>3492507</v>
      </c>
      <c r="L15" s="2" t="s">
        <v>516</v>
      </c>
      <c r="M15" s="6">
        <v>3315914</v>
      </c>
      <c r="N15" s="2" t="s">
        <v>193</v>
      </c>
      <c r="O15" s="2">
        <v>3315914</v>
      </c>
      <c r="P15" s="2" t="s">
        <v>351</v>
      </c>
      <c r="Q15" s="2">
        <v>3315914</v>
      </c>
      <c r="R15" s="4">
        <v>43236</v>
      </c>
      <c r="S15" s="2" t="s">
        <v>516</v>
      </c>
      <c r="T15" s="2" t="s">
        <v>684</v>
      </c>
      <c r="U15" s="3">
        <v>43252</v>
      </c>
      <c r="V15" s="2" t="s">
        <v>33</v>
      </c>
      <c r="W15" s="4">
        <v>43266</v>
      </c>
      <c r="X15" s="2" t="s">
        <v>700</v>
      </c>
      <c r="Y15" s="2" t="s">
        <v>701</v>
      </c>
      <c r="Z15" s="2" t="s">
        <v>193</v>
      </c>
      <c r="AA15" s="2">
        <v>3315914</v>
      </c>
      <c r="AB15" s="2">
        <v>0</v>
      </c>
      <c r="AC15" s="2">
        <v>0</v>
      </c>
      <c r="AD15" s="2" t="s">
        <v>101</v>
      </c>
      <c r="AE15" s="2" t="s">
        <v>27</v>
      </c>
      <c r="AF15" s="2" t="s">
        <v>69</v>
      </c>
      <c r="AG15" s="2">
        <v>1.1222085063404781</v>
      </c>
      <c r="AH15" s="2">
        <v>3919321.0638536643</v>
      </c>
      <c r="AI15" s="2">
        <v>3721146.89709348</v>
      </c>
      <c r="AJ15" s="2">
        <v>3721146.89709348</v>
      </c>
      <c r="AK15" s="2">
        <v>3721146.89709348</v>
      </c>
      <c r="AL15" s="1">
        <v>0</v>
      </c>
      <c r="AM15" s="1">
        <v>3721146.89709348</v>
      </c>
      <c r="AN15" s="1">
        <v>0</v>
      </c>
      <c r="AO15" s="1">
        <v>0</v>
      </c>
      <c r="AP15" s="1">
        <v>3315914</v>
      </c>
      <c r="AQ15" s="1">
        <v>3721146.89709348</v>
      </c>
      <c r="AR15" s="1">
        <v>3315914</v>
      </c>
      <c r="AS15" s="1">
        <v>3721146.89709348</v>
      </c>
      <c r="AT15" s="1" t="s">
        <v>309</v>
      </c>
      <c r="AU15" s="1" t="s">
        <v>309</v>
      </c>
      <c r="AV15" s="1">
        <v>2290692.4026484122</v>
      </c>
      <c r="AW15" s="1">
        <v>4701850.5218269555</v>
      </c>
      <c r="AX15" s="1">
        <v>763564.13421613735</v>
      </c>
      <c r="AY15" s="1">
        <v>1567283.5072756517</v>
      </c>
      <c r="AZ15" s="2" t="str">
        <f>INDEX(Countries[Country Name],MATCH(MF[[#This Row],[Country ID]],Countries[Country ID],0))</f>
        <v>Côte d'Ivoire</v>
      </c>
      <c r="BA15" s="2" t="str">
        <f>INDEX(Countries[Global Fund Region],MATCH(MF[[#This Row],[Country ID]],Countries[Country ID],0))</f>
        <v>HI Afr 1</v>
      </c>
      <c r="BB15" s="2">
        <f>INDEX(Country_MF[Allocated Amount],MATCH(MF[[#This Row],[Country_MF ID]],Country_MF[Country_MF ID],0))</f>
        <v>3564400</v>
      </c>
    </row>
    <row r="16" spans="1:54" hidden="1" x14ac:dyDescent="0.25">
      <c r="A16" s="2" t="s">
        <v>353</v>
      </c>
      <c r="B16" s="2" t="s">
        <v>353</v>
      </c>
      <c r="C16" s="2" t="s">
        <v>545</v>
      </c>
      <c r="D16" s="2" t="s">
        <v>315</v>
      </c>
      <c r="E16" s="2" t="s">
        <v>512</v>
      </c>
      <c r="F16" s="2" t="s">
        <v>513</v>
      </c>
      <c r="G16" s="2" t="s">
        <v>33</v>
      </c>
      <c r="H16" s="2" t="s">
        <v>521</v>
      </c>
      <c r="I16" s="2" t="s">
        <v>541</v>
      </c>
      <c r="J16" s="3">
        <v>43053</v>
      </c>
      <c r="K16" s="6">
        <v>2673300</v>
      </c>
      <c r="L16" s="2" t="s">
        <v>516</v>
      </c>
      <c r="M16" s="6">
        <v>2673300</v>
      </c>
      <c r="N16" s="2" t="s">
        <v>193</v>
      </c>
      <c r="O16" s="2">
        <v>2673300</v>
      </c>
      <c r="P16" s="2" t="s">
        <v>354</v>
      </c>
      <c r="Q16" s="2">
        <v>2673300</v>
      </c>
      <c r="R16" s="4">
        <v>43208</v>
      </c>
      <c r="S16" s="2" t="s">
        <v>516</v>
      </c>
      <c r="T16" s="2" t="s">
        <v>670</v>
      </c>
      <c r="U16" s="3">
        <v>43234</v>
      </c>
      <c r="V16" s="2" t="s">
        <v>33</v>
      </c>
      <c r="W16" s="4">
        <v>43248</v>
      </c>
      <c r="X16" s="2" t="s">
        <v>696</v>
      </c>
      <c r="Y16" s="2" t="s">
        <v>697</v>
      </c>
      <c r="Z16" s="2" t="s">
        <v>193</v>
      </c>
      <c r="AA16" s="2">
        <v>2673300</v>
      </c>
      <c r="AB16" s="2">
        <v>0</v>
      </c>
      <c r="AC16" s="2">
        <v>0</v>
      </c>
      <c r="AD16" s="2" t="s">
        <v>101</v>
      </c>
      <c r="AE16" s="2" t="s">
        <v>27</v>
      </c>
      <c r="AF16" s="2" t="s">
        <v>69</v>
      </c>
      <c r="AG16" s="2">
        <v>1.1222085063404781</v>
      </c>
      <c r="AH16" s="2">
        <v>3000000</v>
      </c>
      <c r="AI16" s="2">
        <v>3000000</v>
      </c>
      <c r="AJ16" s="2">
        <v>3000000</v>
      </c>
      <c r="AK16" s="2">
        <v>3000000</v>
      </c>
      <c r="AL16" s="1">
        <v>0</v>
      </c>
      <c r="AM16" s="1">
        <v>3000000</v>
      </c>
      <c r="AN16" s="1">
        <v>0</v>
      </c>
      <c r="AO16" s="1">
        <v>0</v>
      </c>
      <c r="AP16" s="1">
        <v>2673300</v>
      </c>
      <c r="AQ16" s="1">
        <v>3000000</v>
      </c>
      <c r="AR16" s="1">
        <v>2673300</v>
      </c>
      <c r="AS16" s="1">
        <v>3000000</v>
      </c>
      <c r="AT16" s="1" t="s">
        <v>309</v>
      </c>
      <c r="AU16" s="1" t="s">
        <v>309</v>
      </c>
      <c r="AV16" s="1">
        <v>3436828.6387610817</v>
      </c>
      <c r="AW16" s="1">
        <v>3436853.3273482216</v>
      </c>
      <c r="AX16" s="1">
        <v>1145609.546253694</v>
      </c>
      <c r="AY16" s="1">
        <v>1145617.7757827404</v>
      </c>
      <c r="AZ16" s="2" t="str">
        <f>INDEX(Countries[Country Name],MATCH(MF[[#This Row],[Country ID]],Countries[Country ID],0))</f>
        <v>Côte d'Ivoire</v>
      </c>
      <c r="BA16" s="2" t="str">
        <f>INDEX(Countries[Global Fund Region],MATCH(MF[[#This Row],[Country ID]],Countries[Country ID],0))</f>
        <v>HI Afr 1</v>
      </c>
      <c r="BB16" s="2">
        <f>INDEX(Country_MF[Allocated Amount],MATCH(MF[[#This Row],[Country_MF ID]],Country_MF[Country_MF ID],0))</f>
        <v>2673300</v>
      </c>
    </row>
    <row r="17" spans="1:54" hidden="1" x14ac:dyDescent="0.25">
      <c r="A17" s="2" t="s">
        <v>340</v>
      </c>
      <c r="B17" s="2" t="s">
        <v>340</v>
      </c>
      <c r="C17" s="2" t="s">
        <v>534</v>
      </c>
      <c r="D17" s="2" t="s">
        <v>330</v>
      </c>
      <c r="E17" s="2" t="s">
        <v>512</v>
      </c>
      <c r="F17" s="2" t="s">
        <v>513</v>
      </c>
      <c r="G17" s="2" t="s">
        <v>34</v>
      </c>
      <c r="H17" s="2" t="s">
        <v>527</v>
      </c>
      <c r="I17" s="2" t="s">
        <v>528</v>
      </c>
      <c r="J17" s="3">
        <v>42975</v>
      </c>
      <c r="K17" s="6">
        <v>1782200</v>
      </c>
      <c r="L17" s="2" t="s">
        <v>516</v>
      </c>
      <c r="M17" s="6">
        <v>1782200</v>
      </c>
      <c r="N17" s="2">
        <v>43039</v>
      </c>
      <c r="O17" s="2">
        <v>1782200</v>
      </c>
      <c r="P17" s="2" t="s">
        <v>336</v>
      </c>
      <c r="Q17" s="2">
        <v>1782200</v>
      </c>
      <c r="R17" s="4">
        <v>43076</v>
      </c>
      <c r="S17" s="2" t="s">
        <v>516</v>
      </c>
      <c r="T17" s="2" t="s">
        <v>535</v>
      </c>
      <c r="U17" s="3">
        <v>43091</v>
      </c>
      <c r="V17" s="2" t="s">
        <v>33</v>
      </c>
      <c r="W17" s="4">
        <v>43112</v>
      </c>
      <c r="X17" s="2" t="s">
        <v>536</v>
      </c>
      <c r="Y17" s="2" t="s">
        <v>537</v>
      </c>
      <c r="Z17" s="2" t="s">
        <v>193</v>
      </c>
      <c r="AA17" s="2">
        <v>1782200</v>
      </c>
      <c r="AB17" s="2">
        <v>0</v>
      </c>
      <c r="AC17" s="2">
        <v>0</v>
      </c>
      <c r="AD17" s="2" t="s">
        <v>84</v>
      </c>
      <c r="AE17" s="2" t="s">
        <v>27</v>
      </c>
      <c r="AF17" s="2" t="s">
        <v>69</v>
      </c>
      <c r="AG17" s="2">
        <v>1.1222085063404781</v>
      </c>
      <c r="AH17" s="2">
        <v>2000000</v>
      </c>
      <c r="AI17" s="2">
        <v>2000000</v>
      </c>
      <c r="AJ17" s="2">
        <v>2000000</v>
      </c>
      <c r="AK17" s="2">
        <v>2000000</v>
      </c>
      <c r="AL17" s="1">
        <v>0</v>
      </c>
      <c r="AM17" s="1">
        <v>2000000</v>
      </c>
      <c r="AN17" s="1">
        <v>0</v>
      </c>
      <c r="AO17" s="1">
        <v>0</v>
      </c>
      <c r="AP17" s="1">
        <v>1782200</v>
      </c>
      <c r="AQ17" s="1">
        <v>2000000</v>
      </c>
      <c r="AR17" s="1">
        <v>1782200</v>
      </c>
      <c r="AS17" s="1">
        <v>2000000</v>
      </c>
      <c r="AT17" s="1" t="s">
        <v>334</v>
      </c>
      <c r="AU17" s="1" t="s">
        <v>309</v>
      </c>
      <c r="AV17" s="1">
        <v>1569440.017955336</v>
      </c>
      <c r="AW17" s="1">
        <v>2002527.2135562787</v>
      </c>
      <c r="AX17" s="1">
        <v>784720.00897766801</v>
      </c>
      <c r="AY17" s="1">
        <v>667509.07118542632</v>
      </c>
      <c r="AZ17" s="2" t="str">
        <f>INDEX(Countries[Country Name],MATCH(MF[[#This Row],[Country ID]],Countries[Country ID],0))</f>
        <v>Cameroon</v>
      </c>
      <c r="BA17" s="2" t="str">
        <f>INDEX(Countries[Global Fund Region],MATCH(MF[[#This Row],[Country ID]],Countries[Country ID],0))</f>
        <v>CA</v>
      </c>
      <c r="BB17" s="2">
        <f>INDEX(Country_MF[Allocated Amount],MATCH(MF[[#This Row],[Country_MF ID]],Country_MF[Country_MF ID],0))</f>
        <v>1782200</v>
      </c>
    </row>
    <row r="18" spans="1:54" hidden="1" x14ac:dyDescent="0.25">
      <c r="A18" s="2" t="s">
        <v>337</v>
      </c>
      <c r="B18" s="2" t="s">
        <v>337</v>
      </c>
      <c r="C18" s="2" t="s">
        <v>534</v>
      </c>
      <c r="D18" s="2" t="s">
        <v>324</v>
      </c>
      <c r="E18" s="2" t="s">
        <v>512</v>
      </c>
      <c r="F18" s="2" t="s">
        <v>513</v>
      </c>
      <c r="G18" s="2" t="s">
        <v>34</v>
      </c>
      <c r="H18" s="2" t="s">
        <v>527</v>
      </c>
      <c r="I18" s="2" t="s">
        <v>528</v>
      </c>
      <c r="J18" s="3">
        <v>42975</v>
      </c>
      <c r="K18" s="6">
        <v>2138640</v>
      </c>
      <c r="L18" s="2" t="s">
        <v>516</v>
      </c>
      <c r="M18" s="6">
        <v>2138640</v>
      </c>
      <c r="N18" s="2">
        <v>43039</v>
      </c>
      <c r="O18" s="2">
        <v>2138640</v>
      </c>
      <c r="P18" s="2" t="s">
        <v>336</v>
      </c>
      <c r="Q18" s="2">
        <v>2138640</v>
      </c>
      <c r="R18" s="4">
        <v>43076</v>
      </c>
      <c r="S18" s="2" t="s">
        <v>516</v>
      </c>
      <c r="T18" s="2" t="s">
        <v>535</v>
      </c>
      <c r="U18" s="3">
        <v>43091</v>
      </c>
      <c r="V18" s="2" t="s">
        <v>33</v>
      </c>
      <c r="W18" s="4">
        <v>43112</v>
      </c>
      <c r="X18" s="2" t="s">
        <v>536</v>
      </c>
      <c r="Y18" s="2" t="s">
        <v>537</v>
      </c>
      <c r="Z18" s="2" t="s">
        <v>193</v>
      </c>
      <c r="AA18" s="2">
        <v>2138640</v>
      </c>
      <c r="AB18" s="2">
        <v>0</v>
      </c>
      <c r="AC18" s="2">
        <v>0</v>
      </c>
      <c r="AD18" s="2" t="s">
        <v>84</v>
      </c>
      <c r="AE18" s="2" t="s">
        <v>27</v>
      </c>
      <c r="AF18" s="2" t="s">
        <v>69</v>
      </c>
      <c r="AG18" s="2">
        <v>1.1222085063404781</v>
      </c>
      <c r="AH18" s="2">
        <v>2400000</v>
      </c>
      <c r="AI18" s="2">
        <v>2400000</v>
      </c>
      <c r="AJ18" s="2">
        <v>2400000</v>
      </c>
      <c r="AK18" s="2">
        <v>2400000</v>
      </c>
      <c r="AL18" s="1">
        <v>0</v>
      </c>
      <c r="AM18" s="1">
        <v>2400000</v>
      </c>
      <c r="AN18" s="1">
        <v>0</v>
      </c>
      <c r="AO18" s="1">
        <v>0</v>
      </c>
      <c r="AP18" s="1">
        <v>2138640</v>
      </c>
      <c r="AQ18" s="1">
        <v>2400000</v>
      </c>
      <c r="AR18" s="1">
        <v>2138640</v>
      </c>
      <c r="AS18" s="1">
        <v>2400000</v>
      </c>
      <c r="AT18" s="1" t="s">
        <v>339</v>
      </c>
      <c r="AU18" s="1" t="s">
        <v>339</v>
      </c>
      <c r="AV18" s="1">
        <v>253536.07900347887</v>
      </c>
      <c r="AW18" s="1">
        <v>1081828.0776568286</v>
      </c>
      <c r="AX18" s="1">
        <v>126768.03950173943</v>
      </c>
      <c r="AY18" s="1">
        <v>360609.35921894287</v>
      </c>
      <c r="AZ18" s="2" t="str">
        <f>INDEX(Countries[Country Name],MATCH(MF[[#This Row],[Country ID]],Countries[Country ID],0))</f>
        <v>Cameroon</v>
      </c>
      <c r="BA18" s="2" t="str">
        <f>INDEX(Countries[Global Fund Region],MATCH(MF[[#This Row],[Country ID]],Countries[Country ID],0))</f>
        <v>CA</v>
      </c>
      <c r="BB18" s="2">
        <f>INDEX(Country_MF[Allocated Amount],MATCH(MF[[#This Row],[Country_MF ID]],Country_MF[Country_MF ID],0))</f>
        <v>2138640</v>
      </c>
    </row>
    <row r="19" spans="1:54" hidden="1" x14ac:dyDescent="0.25">
      <c r="A19" s="2" t="s">
        <v>335</v>
      </c>
      <c r="B19" s="2" t="s">
        <v>335</v>
      </c>
      <c r="C19" s="2" t="s">
        <v>534</v>
      </c>
      <c r="D19" s="2" t="s">
        <v>320</v>
      </c>
      <c r="E19" s="2" t="s">
        <v>512</v>
      </c>
      <c r="F19" s="2" t="s">
        <v>513</v>
      </c>
      <c r="G19" s="2" t="s">
        <v>34</v>
      </c>
      <c r="H19" s="2" t="s">
        <v>527</v>
      </c>
      <c r="I19" s="2" t="s">
        <v>528</v>
      </c>
      <c r="J19" s="3">
        <v>42975</v>
      </c>
      <c r="K19" s="6">
        <v>3653510</v>
      </c>
      <c r="L19" s="2" t="s">
        <v>516</v>
      </c>
      <c r="M19" s="6">
        <v>3653510</v>
      </c>
      <c r="N19" s="2">
        <v>43039</v>
      </c>
      <c r="O19" s="2">
        <v>3653510</v>
      </c>
      <c r="P19" s="2" t="s">
        <v>336</v>
      </c>
      <c r="Q19" s="2">
        <v>3653510</v>
      </c>
      <c r="R19" s="4">
        <v>43076</v>
      </c>
      <c r="S19" s="2" t="s">
        <v>516</v>
      </c>
      <c r="T19" s="2" t="s">
        <v>535</v>
      </c>
      <c r="U19" s="3">
        <v>43091</v>
      </c>
      <c r="V19" s="2" t="s">
        <v>33</v>
      </c>
      <c r="W19" s="4">
        <v>43112</v>
      </c>
      <c r="X19" s="2" t="s">
        <v>536</v>
      </c>
      <c r="Y19" s="2" t="s">
        <v>537</v>
      </c>
      <c r="Z19" s="2" t="s">
        <v>193</v>
      </c>
      <c r="AA19" s="2">
        <v>3653510</v>
      </c>
      <c r="AB19" s="2">
        <v>0</v>
      </c>
      <c r="AC19" s="2">
        <v>0</v>
      </c>
      <c r="AD19" s="2" t="s">
        <v>84</v>
      </c>
      <c r="AE19" s="2" t="s">
        <v>27</v>
      </c>
      <c r="AF19" s="2" t="s">
        <v>69</v>
      </c>
      <c r="AG19" s="2">
        <v>1.1222085063404781</v>
      </c>
      <c r="AH19" s="2">
        <v>4100000</v>
      </c>
      <c r="AI19" s="2">
        <v>4100000</v>
      </c>
      <c r="AJ19" s="2">
        <v>4100000</v>
      </c>
      <c r="AK19" s="2">
        <v>4100000</v>
      </c>
      <c r="AL19" s="1">
        <v>0</v>
      </c>
      <c r="AM19" s="1">
        <v>4100000</v>
      </c>
      <c r="AN19" s="1">
        <v>0</v>
      </c>
      <c r="AO19" s="1">
        <v>0</v>
      </c>
      <c r="AP19" s="1">
        <v>3653510</v>
      </c>
      <c r="AQ19" s="1">
        <v>4100000</v>
      </c>
      <c r="AR19" s="1">
        <v>3653510</v>
      </c>
      <c r="AS19" s="1">
        <v>4100000</v>
      </c>
      <c r="AT19" s="1" t="s">
        <v>309</v>
      </c>
      <c r="AU19" s="1" t="s">
        <v>309</v>
      </c>
      <c r="AV19" s="1">
        <v>3722174.840085288</v>
      </c>
      <c r="AW19" s="1">
        <v>7448611.8280776571</v>
      </c>
      <c r="AX19" s="1">
        <v>1861087.420042644</v>
      </c>
      <c r="AY19" s="1">
        <v>2482870.6093592192</v>
      </c>
      <c r="AZ19" s="2" t="str">
        <f>INDEX(Countries[Country Name],MATCH(MF[[#This Row],[Country ID]],Countries[Country ID],0))</f>
        <v>Cameroon</v>
      </c>
      <c r="BA19" s="2" t="str">
        <f>INDEX(Countries[Global Fund Region],MATCH(MF[[#This Row],[Country ID]],Countries[Country ID],0))</f>
        <v>CA</v>
      </c>
      <c r="BB19" s="2">
        <f>INDEX(Country_MF[Allocated Amount],MATCH(MF[[#This Row],[Country_MF ID]],Country_MF[Country_MF ID],0))</f>
        <v>3653510</v>
      </c>
    </row>
    <row r="20" spans="1:54" hidden="1" x14ac:dyDescent="0.25">
      <c r="A20" s="2" t="s">
        <v>341</v>
      </c>
      <c r="B20" s="2" t="s">
        <v>341</v>
      </c>
      <c r="C20" s="2" t="s">
        <v>538</v>
      </c>
      <c r="D20" s="2" t="s">
        <v>324</v>
      </c>
      <c r="E20" s="2" t="s">
        <v>512</v>
      </c>
      <c r="F20" s="2" t="s">
        <v>513</v>
      </c>
      <c r="G20" s="2" t="s">
        <v>33</v>
      </c>
      <c r="H20" s="2" t="s">
        <v>521</v>
      </c>
      <c r="I20" s="2" t="s">
        <v>539</v>
      </c>
      <c r="J20" s="3">
        <v>43039</v>
      </c>
      <c r="K20" s="6">
        <v>2999675</v>
      </c>
      <c r="L20" s="2" t="s">
        <v>516</v>
      </c>
      <c r="M20" s="6">
        <v>2999675</v>
      </c>
      <c r="N20" s="2">
        <v>43140</v>
      </c>
      <c r="O20" s="2">
        <v>2999675</v>
      </c>
      <c r="P20" s="2" t="s">
        <v>342</v>
      </c>
      <c r="Q20" s="2">
        <v>2999675</v>
      </c>
      <c r="R20" s="4">
        <v>43167</v>
      </c>
      <c r="S20" s="2" t="s">
        <v>516</v>
      </c>
      <c r="T20" s="2" t="s">
        <v>645</v>
      </c>
      <c r="U20" s="3">
        <v>43182</v>
      </c>
      <c r="V20" s="2" t="s">
        <v>33</v>
      </c>
      <c r="W20" s="4">
        <v>43201</v>
      </c>
      <c r="X20" s="2" t="s">
        <v>665</v>
      </c>
      <c r="Y20" s="2" t="s">
        <v>666</v>
      </c>
      <c r="Z20" s="2" t="s">
        <v>193</v>
      </c>
      <c r="AA20" s="2">
        <v>2999675</v>
      </c>
      <c r="AB20" s="2">
        <v>0</v>
      </c>
      <c r="AC20" s="2">
        <v>0</v>
      </c>
      <c r="AD20" s="2" t="s">
        <v>96</v>
      </c>
      <c r="AE20" s="2" t="s">
        <v>27</v>
      </c>
      <c r="AF20" s="2" t="s">
        <v>29</v>
      </c>
      <c r="AG20" s="2">
        <v>1.1222085063404781</v>
      </c>
      <c r="AH20" s="2">
        <v>2999675</v>
      </c>
      <c r="AI20" s="2">
        <v>2999675</v>
      </c>
      <c r="AJ20" s="2">
        <v>2999675</v>
      </c>
      <c r="AK20" s="2">
        <v>2999675</v>
      </c>
      <c r="AL20" s="1">
        <v>0</v>
      </c>
      <c r="AM20" s="1">
        <v>2999675</v>
      </c>
      <c r="AN20" s="1">
        <v>0</v>
      </c>
      <c r="AO20" s="1">
        <v>0</v>
      </c>
      <c r="AP20" s="1">
        <v>2999675</v>
      </c>
      <c r="AQ20" s="1">
        <v>2999675</v>
      </c>
      <c r="AR20" s="1">
        <v>2999675</v>
      </c>
      <c r="AS20" s="1">
        <v>2999675</v>
      </c>
      <c r="AT20" s="1" t="s">
        <v>339</v>
      </c>
      <c r="AU20" s="1" t="s">
        <v>339</v>
      </c>
      <c r="AV20" s="1">
        <v>1300202</v>
      </c>
      <c r="AW20" s="1">
        <v>2183307.92</v>
      </c>
      <c r="AX20" s="1">
        <v>520080.8</v>
      </c>
      <c r="AY20" s="1">
        <v>727769.30666666664</v>
      </c>
      <c r="AZ20" s="2" t="str">
        <f>INDEX(Countries[Country Name],MATCH(MF[[#This Row],[Country ID]],Countries[Country ID],0))</f>
        <v>Congo (Democratic Republic)</v>
      </c>
      <c r="BA20" s="2" t="str">
        <f>INDEX(Countries[Global Fund Region],MATCH(MF[[#This Row],[Country ID]],Countries[Country ID],0))</f>
        <v>HI Afr 1</v>
      </c>
      <c r="BB20" s="2">
        <f>INDEX(Country_MF[Allocated Amount],MATCH(MF[[#This Row],[Country_MF ID]],Country_MF[Country_MF ID],0))</f>
        <v>3000000</v>
      </c>
    </row>
    <row r="21" spans="1:54" hidden="1" x14ac:dyDescent="0.25">
      <c r="A21" s="2" t="s">
        <v>347</v>
      </c>
      <c r="B21" s="2" t="s">
        <v>347</v>
      </c>
      <c r="C21" s="2" t="s">
        <v>540</v>
      </c>
      <c r="D21" s="2" t="s">
        <v>315</v>
      </c>
      <c r="E21" s="2" t="s">
        <v>512</v>
      </c>
      <c r="F21" s="2" t="s">
        <v>513</v>
      </c>
      <c r="G21" s="2" t="s">
        <v>33</v>
      </c>
      <c r="H21" s="2" t="s">
        <v>521</v>
      </c>
      <c r="I21" s="2" t="s">
        <v>541</v>
      </c>
      <c r="J21" s="3">
        <v>43068</v>
      </c>
      <c r="K21" s="6">
        <v>2975025</v>
      </c>
      <c r="L21" s="2" t="s">
        <v>516</v>
      </c>
      <c r="M21" s="6">
        <v>2975025</v>
      </c>
      <c r="N21" s="2">
        <v>43140</v>
      </c>
      <c r="O21" s="2">
        <v>3000000</v>
      </c>
      <c r="P21" s="2" t="s">
        <v>348</v>
      </c>
      <c r="Q21" s="2">
        <v>2975025</v>
      </c>
      <c r="R21" s="4">
        <v>43208</v>
      </c>
      <c r="S21" s="2" t="s">
        <v>516</v>
      </c>
      <c r="T21" s="2" t="s">
        <v>671</v>
      </c>
      <c r="U21" s="3">
        <v>43234</v>
      </c>
      <c r="V21" s="2" t="s">
        <v>33</v>
      </c>
      <c r="W21" s="4">
        <v>43248</v>
      </c>
      <c r="X21" s="2" t="s">
        <v>696</v>
      </c>
      <c r="Y21" s="2" t="s">
        <v>697</v>
      </c>
      <c r="Z21" s="2" t="s">
        <v>193</v>
      </c>
      <c r="AA21" s="2">
        <v>2975025</v>
      </c>
      <c r="AB21" s="2">
        <v>0</v>
      </c>
      <c r="AC21" s="2">
        <v>0</v>
      </c>
      <c r="AD21" s="2" t="s">
        <v>96</v>
      </c>
      <c r="AE21" s="2" t="s">
        <v>27</v>
      </c>
      <c r="AF21" s="2" t="s">
        <v>29</v>
      </c>
      <c r="AG21" s="2">
        <v>1.1222085063404781</v>
      </c>
      <c r="AH21" s="2">
        <v>2975025</v>
      </c>
      <c r="AI21" s="2">
        <v>2975025</v>
      </c>
      <c r="AJ21" s="2">
        <v>3000000</v>
      </c>
      <c r="AK21" s="2">
        <v>2975025</v>
      </c>
      <c r="AL21" s="1">
        <v>0</v>
      </c>
      <c r="AM21" s="1">
        <v>2975025</v>
      </c>
      <c r="AN21" s="1">
        <v>0</v>
      </c>
      <c r="AO21" s="1">
        <v>0</v>
      </c>
      <c r="AP21" s="1">
        <v>2975025</v>
      </c>
      <c r="AQ21" s="1">
        <v>2975025</v>
      </c>
      <c r="AR21" s="1">
        <v>2975025</v>
      </c>
      <c r="AS21" s="1">
        <v>2975025</v>
      </c>
      <c r="AT21" s="1" t="s">
        <v>309</v>
      </c>
      <c r="AU21" s="1" t="s">
        <v>309</v>
      </c>
      <c r="AV21" s="1">
        <v>13897026</v>
      </c>
      <c r="AW21" s="1">
        <v>14000000</v>
      </c>
      <c r="AX21" s="1">
        <v>4632342</v>
      </c>
      <c r="AY21" s="1">
        <v>4666666.666666667</v>
      </c>
      <c r="AZ21" s="2" t="str">
        <f>INDEX(Countries[Country Name],MATCH(MF[[#This Row],[Country ID]],Countries[Country ID],0))</f>
        <v>Congo (Democratic Republic)</v>
      </c>
      <c r="BA21" s="2" t="str">
        <f>INDEX(Countries[Global Fund Region],MATCH(MF[[#This Row],[Country ID]],Countries[Country ID],0))</f>
        <v>HI Afr 1</v>
      </c>
      <c r="BB21" s="2">
        <f>INDEX(Country_MF[Allocated Amount],MATCH(MF[[#This Row],[Country_MF ID]],Country_MF[Country_MF ID],0))</f>
        <v>3000000</v>
      </c>
    </row>
    <row r="22" spans="1:54" hidden="1" x14ac:dyDescent="0.25">
      <c r="A22" s="2" t="s">
        <v>343</v>
      </c>
      <c r="B22" s="2" t="s">
        <v>343</v>
      </c>
      <c r="C22" s="2" t="s">
        <v>538</v>
      </c>
      <c r="D22" s="2" t="s">
        <v>311</v>
      </c>
      <c r="E22" s="2" t="s">
        <v>512</v>
      </c>
      <c r="F22" s="2" t="s">
        <v>513</v>
      </c>
      <c r="G22" s="2" t="s">
        <v>34</v>
      </c>
      <c r="H22" s="2" t="s">
        <v>521</v>
      </c>
      <c r="I22" s="2" t="s">
        <v>522</v>
      </c>
      <c r="J22" s="3">
        <v>42815</v>
      </c>
      <c r="K22" s="6">
        <v>10000000</v>
      </c>
      <c r="L22" s="2" t="s">
        <v>516</v>
      </c>
      <c r="M22" s="6">
        <v>10000000</v>
      </c>
      <c r="N22" s="2">
        <v>42899</v>
      </c>
      <c r="O22" s="2">
        <v>10000000</v>
      </c>
      <c r="P22" s="2" t="s">
        <v>346</v>
      </c>
      <c r="Q22" s="2">
        <v>10000000</v>
      </c>
      <c r="R22" s="4">
        <v>43167</v>
      </c>
      <c r="S22" s="2" t="s">
        <v>516</v>
      </c>
      <c r="T22" s="2" t="s">
        <v>645</v>
      </c>
      <c r="U22" s="3">
        <v>43182</v>
      </c>
      <c r="V22" s="2" t="s">
        <v>33</v>
      </c>
      <c r="W22" s="4">
        <v>43201</v>
      </c>
      <c r="X22" s="2" t="s">
        <v>665</v>
      </c>
      <c r="Y22" s="2" t="s">
        <v>666</v>
      </c>
      <c r="Z22" s="2" t="s">
        <v>193</v>
      </c>
      <c r="AA22" s="2">
        <v>10000000</v>
      </c>
      <c r="AB22" s="2">
        <v>0</v>
      </c>
      <c r="AC22" s="2">
        <v>0</v>
      </c>
      <c r="AD22" s="2" t="s">
        <v>96</v>
      </c>
      <c r="AE22" s="2" t="s">
        <v>27</v>
      </c>
      <c r="AF22" s="2" t="s">
        <v>29</v>
      </c>
      <c r="AG22" s="2">
        <v>1.1222085063404781</v>
      </c>
      <c r="AH22" s="2">
        <v>10000000</v>
      </c>
      <c r="AI22" s="2">
        <v>10000000</v>
      </c>
      <c r="AJ22" s="2">
        <v>10000000</v>
      </c>
      <c r="AK22" s="2">
        <v>10000000</v>
      </c>
      <c r="AL22" s="1">
        <v>0</v>
      </c>
      <c r="AM22" s="1">
        <v>10000000</v>
      </c>
      <c r="AN22" s="1">
        <v>0</v>
      </c>
      <c r="AO22" s="1">
        <v>0</v>
      </c>
      <c r="AP22" s="1">
        <v>10000000</v>
      </c>
      <c r="AQ22" s="1">
        <v>10000000</v>
      </c>
      <c r="AR22" s="1">
        <v>10000000</v>
      </c>
      <c r="AS22" s="1">
        <v>10000000</v>
      </c>
      <c r="AT22" s="1" t="s">
        <v>309</v>
      </c>
      <c r="AU22" s="1" t="s">
        <v>309</v>
      </c>
      <c r="AV22" s="1">
        <v>8643507</v>
      </c>
      <c r="AW22" s="1">
        <v>10266716</v>
      </c>
      <c r="AX22" s="1">
        <v>3345873.6774193547</v>
      </c>
      <c r="AY22" s="1">
        <v>3422238.6666666665</v>
      </c>
      <c r="AZ22" s="2" t="str">
        <f>INDEX(Countries[Country Name],MATCH(MF[[#This Row],[Country ID]],Countries[Country ID],0))</f>
        <v>Congo (Democratic Republic)</v>
      </c>
      <c r="BA22" s="2" t="str">
        <f>INDEX(Countries[Global Fund Region],MATCH(MF[[#This Row],[Country ID]],Countries[Country ID],0))</f>
        <v>HI Afr 1</v>
      </c>
      <c r="BB22" s="2">
        <f>INDEX(Country_MF[Allocated Amount],MATCH(MF[[#This Row],[Country_MF ID]],Country_MF[Country_MF ID],0))</f>
        <v>10000000</v>
      </c>
    </row>
    <row r="23" spans="1:54" hidden="1" x14ac:dyDescent="0.25">
      <c r="A23" s="2" t="s">
        <v>355</v>
      </c>
      <c r="B23" s="2" t="s">
        <v>355</v>
      </c>
      <c r="C23" s="2" t="s">
        <v>546</v>
      </c>
      <c r="D23" s="2" t="s">
        <v>305</v>
      </c>
      <c r="E23" s="2" t="s">
        <v>512</v>
      </c>
      <c r="F23" s="2" t="s">
        <v>572</v>
      </c>
      <c r="G23" s="2" t="s">
        <v>34</v>
      </c>
      <c r="H23" s="2" t="s">
        <v>521</v>
      </c>
      <c r="I23" s="2" t="s">
        <v>528</v>
      </c>
      <c r="J23" s="3">
        <v>42975</v>
      </c>
      <c r="K23" s="6">
        <v>3450000</v>
      </c>
      <c r="L23" s="2" t="s">
        <v>544</v>
      </c>
      <c r="M23" s="6">
        <v>0</v>
      </c>
      <c r="N23" s="2" t="s">
        <v>193</v>
      </c>
      <c r="O23" s="2"/>
      <c r="P23" s="2" t="s">
        <v>356</v>
      </c>
      <c r="Q23" s="2">
        <v>0</v>
      </c>
      <c r="R23" s="4"/>
      <c r="S23" s="2" t="s">
        <v>193</v>
      </c>
      <c r="T23" s="2" t="s">
        <v>193</v>
      </c>
      <c r="U23" s="3"/>
      <c r="V23" s="2" t="s">
        <v>193</v>
      </c>
      <c r="W23" s="4"/>
      <c r="X23" s="2" t="s">
        <v>193</v>
      </c>
      <c r="Y23" s="2" t="s">
        <v>193</v>
      </c>
      <c r="Z23" s="2" t="s">
        <v>193</v>
      </c>
      <c r="AA23" s="2">
        <v>0</v>
      </c>
      <c r="AB23" s="2">
        <v>0</v>
      </c>
      <c r="AC23" s="2">
        <v>0</v>
      </c>
      <c r="AD23" s="2" t="s">
        <v>117</v>
      </c>
      <c r="AE23" s="2" t="s">
        <v>27</v>
      </c>
      <c r="AF23" s="2" t="s">
        <v>29</v>
      </c>
      <c r="AG23" s="2">
        <v>1.1222085063404781</v>
      </c>
      <c r="AH23" s="2">
        <v>3450000</v>
      </c>
      <c r="AI23" s="2">
        <v>0</v>
      </c>
      <c r="AJ23" s="2">
        <v>0</v>
      </c>
      <c r="AK23" s="2">
        <v>0</v>
      </c>
      <c r="AL23" s="1">
        <v>0</v>
      </c>
      <c r="AM23" s="1">
        <v>0</v>
      </c>
      <c r="AN23" s="1">
        <v>0</v>
      </c>
      <c r="AO23" s="1">
        <v>0</v>
      </c>
      <c r="AP23" s="1">
        <v>0</v>
      </c>
      <c r="AQ23" s="1">
        <v>0</v>
      </c>
      <c r="AR23" s="1">
        <v>0</v>
      </c>
      <c r="AS23" s="1">
        <v>0</v>
      </c>
      <c r="AT23" s="1" t="s">
        <v>309</v>
      </c>
      <c r="AU23" s="1" t="s">
        <v>309</v>
      </c>
      <c r="AV23" s="1">
        <v>9956805</v>
      </c>
      <c r="AW23" s="1">
        <v>16801167</v>
      </c>
      <c r="AX23" s="1">
        <v>2844801.4285714286</v>
      </c>
      <c r="AY23" s="1">
        <v>5600389</v>
      </c>
      <c r="AZ23" s="2" t="str">
        <f>INDEX(Countries[Country Name],MATCH(MF[[#This Row],[Country ID]],Countries[Country ID],0))</f>
        <v>Ethiopia</v>
      </c>
      <c r="BA23" s="2" t="str">
        <f>INDEX(Countries[Global Fund Region],MATCH(MF[[#This Row],[Country ID]],Countries[Country ID],0))</f>
        <v>HI Afr 2</v>
      </c>
      <c r="BB23" s="2">
        <f>INDEX(Country_MF[Allocated Amount],MATCH(MF[[#This Row],[Country_MF ID]],Country_MF[Country_MF ID],0))</f>
        <v>3000000</v>
      </c>
    </row>
    <row r="24" spans="1:54" hidden="1" x14ac:dyDescent="0.25">
      <c r="A24" s="2" t="s">
        <v>625</v>
      </c>
      <c r="B24" s="2" t="s">
        <v>355</v>
      </c>
      <c r="C24" s="2" t="s">
        <v>546</v>
      </c>
      <c r="D24" s="2" t="s">
        <v>305</v>
      </c>
      <c r="E24" s="2" t="s">
        <v>574</v>
      </c>
      <c r="F24" s="2" t="s">
        <v>513</v>
      </c>
      <c r="G24" s="2" t="s">
        <v>33</v>
      </c>
      <c r="H24" s="2" t="s">
        <v>682</v>
      </c>
      <c r="I24" s="2" t="s">
        <v>623</v>
      </c>
      <c r="J24" s="3">
        <v>43220</v>
      </c>
      <c r="K24" s="6">
        <v>3000000</v>
      </c>
      <c r="L24" s="2" t="s">
        <v>516</v>
      </c>
      <c r="M24" s="6">
        <v>3000000</v>
      </c>
      <c r="N24" s="2">
        <v>43301</v>
      </c>
      <c r="O24" s="2">
        <v>3000000</v>
      </c>
      <c r="P24" s="2" t="s">
        <v>356</v>
      </c>
      <c r="Q24" s="2">
        <v>3000000</v>
      </c>
      <c r="R24" s="4">
        <v>43363</v>
      </c>
      <c r="S24" s="2" t="s">
        <v>516</v>
      </c>
      <c r="T24" s="2" t="s">
        <v>735</v>
      </c>
      <c r="U24" s="3">
        <v>43385</v>
      </c>
      <c r="V24" s="2" t="s">
        <v>33</v>
      </c>
      <c r="W24" s="4">
        <v>43399</v>
      </c>
      <c r="X24" s="2" t="s">
        <v>742</v>
      </c>
      <c r="Y24" s="2" t="s">
        <v>743</v>
      </c>
      <c r="Z24" s="2" t="s">
        <v>193</v>
      </c>
      <c r="AA24" s="2">
        <v>3000000</v>
      </c>
      <c r="AB24" s="2">
        <v>0</v>
      </c>
      <c r="AC24" s="2">
        <v>0</v>
      </c>
      <c r="AD24" s="2" t="s">
        <v>117</v>
      </c>
      <c r="AE24" s="2" t="s">
        <v>27</v>
      </c>
      <c r="AF24" s="2" t="s">
        <v>29</v>
      </c>
      <c r="AG24" s="2">
        <v>1.1222085063404781</v>
      </c>
      <c r="AH24" s="2">
        <v>3000000</v>
      </c>
      <c r="AI24" s="2">
        <v>3000000</v>
      </c>
      <c r="AJ24" s="2">
        <v>3000000</v>
      </c>
      <c r="AK24" s="2">
        <v>3000000</v>
      </c>
      <c r="AL24" s="1">
        <v>0</v>
      </c>
      <c r="AM24" s="1">
        <v>3000000</v>
      </c>
      <c r="AN24" s="1">
        <v>0</v>
      </c>
      <c r="AO24" s="1">
        <v>0</v>
      </c>
      <c r="AP24" s="1">
        <v>3000000</v>
      </c>
      <c r="AQ24" s="1">
        <v>3000000</v>
      </c>
      <c r="AR24" s="1">
        <v>3000000</v>
      </c>
      <c r="AS24" s="1">
        <v>3000000</v>
      </c>
      <c r="AT24" s="1" t="s">
        <v>309</v>
      </c>
      <c r="AU24" s="1" t="s">
        <v>309</v>
      </c>
      <c r="AV24" s="1">
        <v>9956805</v>
      </c>
      <c r="AW24" s="1">
        <v>16801167</v>
      </c>
      <c r="AX24" s="1">
        <v>2844801.4285714286</v>
      </c>
      <c r="AY24" s="1">
        <v>5600389</v>
      </c>
      <c r="AZ24" s="2" t="str">
        <f>INDEX(Countries[Country Name],MATCH(MF[[#This Row],[Country ID]],Countries[Country ID],0))</f>
        <v>Ethiopia</v>
      </c>
      <c r="BA24" s="2" t="str">
        <f>INDEX(Countries[Global Fund Region],MATCH(MF[[#This Row],[Country ID]],Countries[Country ID],0))</f>
        <v>HI Afr 2</v>
      </c>
      <c r="BB24" s="2">
        <f>INDEX(Country_MF[Allocated Amount],MATCH(MF[[#This Row],[Country_MF ID]],Country_MF[Country_MF ID],0))</f>
        <v>3000000</v>
      </c>
    </row>
    <row r="25" spans="1:54" hidden="1" x14ac:dyDescent="0.25">
      <c r="A25" s="2" t="s">
        <v>359</v>
      </c>
      <c r="B25" s="2" t="s">
        <v>359</v>
      </c>
      <c r="C25" s="2" t="s">
        <v>547</v>
      </c>
      <c r="D25" s="2" t="s">
        <v>324</v>
      </c>
      <c r="E25" s="2" t="s">
        <v>512</v>
      </c>
      <c r="F25" s="2" t="s">
        <v>513</v>
      </c>
      <c r="G25" s="2" t="s">
        <v>33</v>
      </c>
      <c r="H25" s="2" t="s">
        <v>521</v>
      </c>
      <c r="I25" s="2" t="s">
        <v>541</v>
      </c>
      <c r="J25" s="3">
        <v>43042</v>
      </c>
      <c r="K25" s="6">
        <v>2299730</v>
      </c>
      <c r="L25" s="2" t="s">
        <v>516</v>
      </c>
      <c r="M25" s="6">
        <v>2299730</v>
      </c>
      <c r="N25" s="2">
        <v>43301</v>
      </c>
      <c r="O25" s="2">
        <v>2299730</v>
      </c>
      <c r="P25" s="2" t="s">
        <v>358</v>
      </c>
      <c r="Q25" s="2">
        <v>2299730</v>
      </c>
      <c r="R25" s="4">
        <v>43301</v>
      </c>
      <c r="S25" s="2" t="s">
        <v>516</v>
      </c>
      <c r="T25" s="2" t="s">
        <v>708</v>
      </c>
      <c r="U25" s="3">
        <v>43315</v>
      </c>
      <c r="V25" s="2" t="s">
        <v>33</v>
      </c>
      <c r="W25" s="4">
        <v>43329</v>
      </c>
      <c r="X25" s="2" t="s">
        <v>725</v>
      </c>
      <c r="Y25" s="2" t="s">
        <v>726</v>
      </c>
      <c r="Z25" s="2" t="s">
        <v>193</v>
      </c>
      <c r="AA25" s="2">
        <v>2299730</v>
      </c>
      <c r="AB25" s="2">
        <v>0</v>
      </c>
      <c r="AC25" s="2">
        <v>0</v>
      </c>
      <c r="AD25" s="2" t="s">
        <v>126</v>
      </c>
      <c r="AE25" s="2" t="s">
        <v>27</v>
      </c>
      <c r="AF25" s="2" t="s">
        <v>29</v>
      </c>
      <c r="AG25" s="2">
        <v>1.1222085063404781</v>
      </c>
      <c r="AH25" s="2">
        <v>2299730</v>
      </c>
      <c r="AI25" s="2">
        <v>2299730</v>
      </c>
      <c r="AJ25" s="2">
        <v>2299730</v>
      </c>
      <c r="AK25" s="2">
        <v>2299730</v>
      </c>
      <c r="AL25" s="1">
        <v>0</v>
      </c>
      <c r="AM25" s="1">
        <v>2299730</v>
      </c>
      <c r="AN25" s="1">
        <v>0</v>
      </c>
      <c r="AO25" s="1">
        <v>0</v>
      </c>
      <c r="AP25" s="1">
        <v>2299730</v>
      </c>
      <c r="AQ25" s="1">
        <v>2299730</v>
      </c>
      <c r="AR25" s="1">
        <v>2299730</v>
      </c>
      <c r="AS25" s="1">
        <v>2299730</v>
      </c>
      <c r="AT25" s="1" t="s">
        <v>309</v>
      </c>
      <c r="AU25" s="1" t="s">
        <v>309</v>
      </c>
      <c r="AV25" s="1">
        <v>0</v>
      </c>
      <c r="AW25" s="1">
        <v>2313531</v>
      </c>
      <c r="AX25" s="1">
        <v>0</v>
      </c>
      <c r="AY25" s="1">
        <v>771177</v>
      </c>
      <c r="AZ25" s="2" t="str">
        <f>INDEX(Countries[Country Name],MATCH(MF[[#This Row],[Country ID]],Countries[Country ID],0))</f>
        <v>Ghana</v>
      </c>
      <c r="BA25" s="2" t="str">
        <f>INDEX(Countries[Global Fund Region],MATCH(MF[[#This Row],[Country ID]],Countries[Country ID],0))</f>
        <v>HI Afr 1</v>
      </c>
      <c r="BB25" s="2">
        <f>INDEX(Country_MF[Allocated Amount],MATCH(MF[[#This Row],[Country_MF ID]],Country_MF[Country_MF ID],0))</f>
        <v>2300000</v>
      </c>
    </row>
    <row r="26" spans="1:54" hidden="1" x14ac:dyDescent="0.25">
      <c r="A26" s="2" t="s">
        <v>357</v>
      </c>
      <c r="B26" s="2" t="s">
        <v>357</v>
      </c>
      <c r="C26" s="2" t="s">
        <v>547</v>
      </c>
      <c r="D26" s="2" t="s">
        <v>320</v>
      </c>
      <c r="E26" s="2" t="s">
        <v>512</v>
      </c>
      <c r="F26" s="2" t="s">
        <v>513</v>
      </c>
      <c r="G26" s="2" t="s">
        <v>33</v>
      </c>
      <c r="H26" s="2" t="s">
        <v>521</v>
      </c>
      <c r="I26" s="2" t="s">
        <v>541</v>
      </c>
      <c r="J26" s="3">
        <v>43042</v>
      </c>
      <c r="K26" s="6">
        <v>3598869</v>
      </c>
      <c r="L26" s="2" t="s">
        <v>516</v>
      </c>
      <c r="M26" s="6">
        <v>3598869</v>
      </c>
      <c r="N26" s="2">
        <v>43301</v>
      </c>
      <c r="O26" s="2">
        <v>3598869</v>
      </c>
      <c r="P26" s="2" t="s">
        <v>358</v>
      </c>
      <c r="Q26" s="2">
        <v>3598869</v>
      </c>
      <c r="R26" s="4">
        <v>43301</v>
      </c>
      <c r="S26" s="2" t="s">
        <v>516</v>
      </c>
      <c r="T26" s="2" t="s">
        <v>708</v>
      </c>
      <c r="U26" s="3">
        <v>43315</v>
      </c>
      <c r="V26" s="2" t="s">
        <v>33</v>
      </c>
      <c r="W26" s="4">
        <v>43329</v>
      </c>
      <c r="X26" s="2" t="s">
        <v>725</v>
      </c>
      <c r="Y26" s="2" t="s">
        <v>726</v>
      </c>
      <c r="Z26" s="2" t="s">
        <v>193</v>
      </c>
      <c r="AA26" s="2">
        <v>3598869</v>
      </c>
      <c r="AB26" s="2">
        <v>0</v>
      </c>
      <c r="AC26" s="2">
        <v>0</v>
      </c>
      <c r="AD26" s="2" t="s">
        <v>126</v>
      </c>
      <c r="AE26" s="2" t="s">
        <v>27</v>
      </c>
      <c r="AF26" s="2" t="s">
        <v>29</v>
      </c>
      <c r="AG26" s="2">
        <v>1.1222085063404781</v>
      </c>
      <c r="AH26" s="2">
        <v>3598869</v>
      </c>
      <c r="AI26" s="2">
        <v>3598869</v>
      </c>
      <c r="AJ26" s="2">
        <v>3598869</v>
      </c>
      <c r="AK26" s="2">
        <v>3598869</v>
      </c>
      <c r="AL26" s="1">
        <v>0</v>
      </c>
      <c r="AM26" s="1">
        <v>3598869</v>
      </c>
      <c r="AN26" s="1">
        <v>0</v>
      </c>
      <c r="AO26" s="1">
        <v>0</v>
      </c>
      <c r="AP26" s="1">
        <v>3598869</v>
      </c>
      <c r="AQ26" s="1">
        <v>3598869</v>
      </c>
      <c r="AR26" s="1">
        <v>3598869</v>
      </c>
      <c r="AS26" s="1">
        <v>3598869</v>
      </c>
      <c r="AT26" s="1" t="s">
        <v>334</v>
      </c>
      <c r="AU26" s="1" t="s">
        <v>334</v>
      </c>
      <c r="AV26" s="1">
        <v>16640439</v>
      </c>
      <c r="AW26" s="1">
        <v>7445969</v>
      </c>
      <c r="AX26" s="1">
        <v>5546813</v>
      </c>
      <c r="AY26" s="1">
        <v>2481989.6666666665</v>
      </c>
      <c r="AZ26" s="2" t="str">
        <f>INDEX(Countries[Country Name],MATCH(MF[[#This Row],[Country ID]],Countries[Country ID],0))</f>
        <v>Ghana</v>
      </c>
      <c r="BA26" s="2" t="str">
        <f>INDEX(Countries[Global Fund Region],MATCH(MF[[#This Row],[Country ID]],Countries[Country ID],0))</f>
        <v>HI Afr 1</v>
      </c>
      <c r="BB26" s="2">
        <f>INDEX(Country_MF[Allocated Amount],MATCH(MF[[#This Row],[Country_MF ID]],Country_MF[Country_MF ID],0))</f>
        <v>3600000</v>
      </c>
    </row>
    <row r="27" spans="1:54" hidden="1" x14ac:dyDescent="0.25">
      <c r="A27" s="2" t="s">
        <v>360</v>
      </c>
      <c r="B27" s="2" t="s">
        <v>360</v>
      </c>
      <c r="C27" s="2" t="s">
        <v>549</v>
      </c>
      <c r="D27" s="2" t="s">
        <v>305</v>
      </c>
      <c r="E27" s="2" t="s">
        <v>512</v>
      </c>
      <c r="F27" s="2" t="s">
        <v>513</v>
      </c>
      <c r="G27" s="2" t="s">
        <v>33</v>
      </c>
      <c r="H27" s="2" t="s">
        <v>550</v>
      </c>
      <c r="I27" s="2" t="s">
        <v>515</v>
      </c>
      <c r="J27" s="3">
        <v>42878</v>
      </c>
      <c r="K27" s="6">
        <v>3000000</v>
      </c>
      <c r="L27" s="2" t="s">
        <v>516</v>
      </c>
      <c r="M27" s="6">
        <v>3000000</v>
      </c>
      <c r="N27" s="2">
        <v>43538</v>
      </c>
      <c r="O27" s="2"/>
      <c r="P27" s="2" t="s">
        <v>362</v>
      </c>
      <c r="Q27" s="2">
        <v>3000000</v>
      </c>
      <c r="R27" s="4"/>
      <c r="S27" s="2" t="s">
        <v>516</v>
      </c>
      <c r="T27" s="2" t="s">
        <v>193</v>
      </c>
      <c r="U27" s="3"/>
      <c r="W27" s="10">
        <v>43574</v>
      </c>
      <c r="X27" s="2" t="s">
        <v>193</v>
      </c>
      <c r="Y27" s="2" t="s">
        <v>193</v>
      </c>
      <c r="Z27" s="2" t="s">
        <v>193</v>
      </c>
      <c r="AA27" s="2">
        <v>3000000</v>
      </c>
      <c r="AB27" s="2">
        <v>0</v>
      </c>
      <c r="AC27" s="2">
        <v>0</v>
      </c>
      <c r="AD27" s="2" t="s">
        <v>130</v>
      </c>
      <c r="AE27" s="2" t="s">
        <v>27</v>
      </c>
      <c r="AF27" s="2" t="s">
        <v>29</v>
      </c>
      <c r="AG27" s="2">
        <v>1.1222085063404781</v>
      </c>
      <c r="AH27" s="2">
        <v>3000000</v>
      </c>
      <c r="AI27" s="2">
        <v>3000000</v>
      </c>
      <c r="AJ27" s="2">
        <v>0</v>
      </c>
      <c r="AK27" s="2">
        <v>3000000</v>
      </c>
      <c r="AL27" s="1">
        <v>0</v>
      </c>
      <c r="AM27" s="1">
        <v>3000000</v>
      </c>
      <c r="AN27" s="1">
        <v>0</v>
      </c>
      <c r="AO27" s="1">
        <v>0</v>
      </c>
      <c r="AP27" s="1">
        <v>3000000</v>
      </c>
      <c r="AQ27" s="1">
        <v>3000000</v>
      </c>
      <c r="AR27" s="1">
        <v>0</v>
      </c>
      <c r="AS27" s="1">
        <v>0</v>
      </c>
      <c r="AT27" s="1" t="s">
        <v>309</v>
      </c>
      <c r="AU27" s="1" t="s">
        <v>309</v>
      </c>
      <c r="AV27" s="1">
        <v>1599416</v>
      </c>
      <c r="AW27" s="1">
        <v>3000000</v>
      </c>
      <c r="AX27" s="1">
        <v>639766.4</v>
      </c>
      <c r="AY27" s="1">
        <v>1000000</v>
      </c>
      <c r="AZ27" s="2" t="str">
        <f>INDEX(Countries[Country Name],MATCH(MF[[#This Row],[Country ID]],Countries[Country ID],0))</f>
        <v>Guinea</v>
      </c>
      <c r="BA27" s="2" t="str">
        <f>INDEX(Countries[Global Fund Region],MATCH(MF[[#This Row],[Country ID]],Countries[Country ID],0))</f>
        <v>WA</v>
      </c>
      <c r="BB27" s="2">
        <f>INDEX(Country_MF[Allocated Amount],MATCH(MF[[#This Row],[Country_MF ID]],Country_MF[Country_MF ID],0))</f>
        <v>3000000</v>
      </c>
    </row>
    <row r="28" spans="1:54" x14ac:dyDescent="0.25">
      <c r="A28" s="2" t="s">
        <v>365</v>
      </c>
      <c r="B28" s="2" t="s">
        <v>365</v>
      </c>
      <c r="C28" s="2" t="s">
        <v>551</v>
      </c>
      <c r="D28" s="2" t="s">
        <v>324</v>
      </c>
      <c r="E28" s="2" t="s">
        <v>512</v>
      </c>
      <c r="F28" s="2" t="s">
        <v>513</v>
      </c>
      <c r="G28" s="2" t="s">
        <v>34</v>
      </c>
      <c r="H28" s="2" t="s">
        <v>727</v>
      </c>
      <c r="I28" s="2" t="s">
        <v>646</v>
      </c>
      <c r="J28" s="3">
        <v>43332</v>
      </c>
      <c r="K28" s="6">
        <v>1000000</v>
      </c>
      <c r="L28" s="2" t="s">
        <v>516</v>
      </c>
      <c r="M28" s="6">
        <v>900000</v>
      </c>
      <c r="N28" s="2">
        <v>43404</v>
      </c>
      <c r="O28" s="2">
        <v>900000</v>
      </c>
      <c r="P28" s="2" t="s">
        <v>364</v>
      </c>
      <c r="Q28" s="6">
        <v>900000</v>
      </c>
      <c r="R28" s="4"/>
      <c r="S28" s="2" t="s">
        <v>193</v>
      </c>
      <c r="T28" s="2" t="s">
        <v>193</v>
      </c>
      <c r="U28" s="3"/>
      <c r="V28" s="2" t="s">
        <v>193</v>
      </c>
      <c r="W28" s="4">
        <v>43693</v>
      </c>
      <c r="X28" s="2" t="s">
        <v>193</v>
      </c>
      <c r="Y28" s="2" t="s">
        <v>193</v>
      </c>
      <c r="Z28" s="2" t="s">
        <v>193</v>
      </c>
      <c r="AA28" s="6">
        <v>900000</v>
      </c>
      <c r="AB28" s="2">
        <v>0</v>
      </c>
      <c r="AC28" s="2">
        <v>0</v>
      </c>
      <c r="AD28" s="2" t="s">
        <v>138</v>
      </c>
      <c r="AE28" s="2" t="s">
        <v>27</v>
      </c>
      <c r="AF28" s="2" t="s">
        <v>29</v>
      </c>
      <c r="AG28" s="2">
        <v>1.1222085063404781</v>
      </c>
      <c r="AH28" s="2">
        <v>1000000</v>
      </c>
      <c r="AI28" s="2">
        <v>900000</v>
      </c>
      <c r="AJ28" s="2">
        <v>900000</v>
      </c>
      <c r="AK28" s="2">
        <v>900000</v>
      </c>
      <c r="AL28" s="1">
        <v>0</v>
      </c>
      <c r="AM28" s="2">
        <v>900000</v>
      </c>
      <c r="AN28" s="1">
        <v>0</v>
      </c>
      <c r="AO28" s="1">
        <v>0</v>
      </c>
      <c r="AP28" s="2">
        <v>900000</v>
      </c>
      <c r="AQ28" s="1">
        <v>0</v>
      </c>
      <c r="AR28" s="1">
        <v>0</v>
      </c>
      <c r="AS28" s="1">
        <v>0</v>
      </c>
      <c r="AT28" s="1" t="s">
        <v>318</v>
      </c>
      <c r="AU28" s="1" t="s">
        <v>318</v>
      </c>
      <c r="AV28" s="1">
        <v>361609</v>
      </c>
      <c r="AW28" s="1">
        <v>280573</v>
      </c>
      <c r="AX28" s="1">
        <v>139977.67741935482</v>
      </c>
      <c r="AY28" s="1">
        <v>93524.333333333328</v>
      </c>
      <c r="AZ28" s="2" t="str">
        <f>INDEX(Countries[Country Name],MATCH(MF[[#This Row],[Country ID]],Countries[Country ID],0))</f>
        <v>Honduras</v>
      </c>
      <c r="BA28" s="2" t="str">
        <f>INDEX(Countries[Global Fund Region],MATCH(MF[[#This Row],[Country ID]],Countries[Country ID],0))</f>
        <v>LAC</v>
      </c>
      <c r="BB28" s="2">
        <f>INDEX(Country_MF[Allocated Amount],MATCH(MF[[#This Row],[Country_MF ID]],Country_MF[Country_MF ID],0))</f>
        <v>1000000</v>
      </c>
    </row>
    <row r="29" spans="1:54" x14ac:dyDescent="0.25">
      <c r="A29" s="2" t="s">
        <v>363</v>
      </c>
      <c r="B29" s="2" t="s">
        <v>363</v>
      </c>
      <c r="C29" s="2" t="s">
        <v>551</v>
      </c>
      <c r="D29" s="2" t="s">
        <v>320</v>
      </c>
      <c r="E29" s="2" t="s">
        <v>512</v>
      </c>
      <c r="F29" s="2" t="s">
        <v>513</v>
      </c>
      <c r="G29" s="2" t="s">
        <v>34</v>
      </c>
      <c r="H29" s="2" t="s">
        <v>727</v>
      </c>
      <c r="I29" s="2" t="s">
        <v>646</v>
      </c>
      <c r="J29" s="3">
        <v>43332</v>
      </c>
      <c r="K29" s="6">
        <v>1100000</v>
      </c>
      <c r="L29" s="2" t="s">
        <v>516</v>
      </c>
      <c r="M29" s="6">
        <v>1000000</v>
      </c>
      <c r="N29" s="2">
        <v>43404</v>
      </c>
      <c r="O29" s="2">
        <v>1000000</v>
      </c>
      <c r="P29" s="2" t="s">
        <v>364</v>
      </c>
      <c r="Q29" s="6">
        <v>1000000</v>
      </c>
      <c r="R29" s="4"/>
      <c r="S29" s="2" t="s">
        <v>193</v>
      </c>
      <c r="T29" s="2" t="s">
        <v>193</v>
      </c>
      <c r="U29" s="3"/>
      <c r="V29" s="2" t="s">
        <v>193</v>
      </c>
      <c r="W29" s="4">
        <v>43693</v>
      </c>
      <c r="X29" s="2" t="s">
        <v>193</v>
      </c>
      <c r="Y29" s="2" t="s">
        <v>193</v>
      </c>
      <c r="Z29" s="2" t="s">
        <v>193</v>
      </c>
      <c r="AA29" s="6">
        <v>1000000</v>
      </c>
      <c r="AB29" s="2">
        <v>0</v>
      </c>
      <c r="AC29" s="2">
        <v>0</v>
      </c>
      <c r="AD29" s="2" t="s">
        <v>138</v>
      </c>
      <c r="AE29" s="2" t="s">
        <v>27</v>
      </c>
      <c r="AF29" s="2" t="s">
        <v>29</v>
      </c>
      <c r="AG29" s="2">
        <v>1.1222085063404781</v>
      </c>
      <c r="AH29" s="2">
        <v>1100000</v>
      </c>
      <c r="AI29" s="2">
        <v>1000000</v>
      </c>
      <c r="AJ29" s="2">
        <v>1000000</v>
      </c>
      <c r="AK29" s="2">
        <v>1000000</v>
      </c>
      <c r="AL29" s="1">
        <v>0</v>
      </c>
      <c r="AM29" s="2">
        <v>1000000</v>
      </c>
      <c r="AN29" s="1">
        <v>0</v>
      </c>
      <c r="AO29" s="1">
        <v>0</v>
      </c>
      <c r="AP29" s="2">
        <v>1000000</v>
      </c>
      <c r="AQ29" s="1">
        <v>0</v>
      </c>
      <c r="AR29" s="1">
        <v>0</v>
      </c>
      <c r="AS29" s="1">
        <v>0</v>
      </c>
      <c r="AT29" s="1" t="s">
        <v>334</v>
      </c>
      <c r="AU29" s="1" t="s">
        <v>334</v>
      </c>
      <c r="AV29" s="1">
        <v>4362357</v>
      </c>
      <c r="AW29" s="1">
        <v>2922574</v>
      </c>
      <c r="AX29" s="1">
        <v>1688654.3225806451</v>
      </c>
      <c r="AY29" s="1">
        <v>974191.33333333337</v>
      </c>
      <c r="AZ29" s="2" t="str">
        <f>INDEX(Countries[Country Name],MATCH(MF[[#This Row],[Country ID]],Countries[Country ID],0))</f>
        <v>Honduras</v>
      </c>
      <c r="BA29" s="2" t="str">
        <f>INDEX(Countries[Global Fund Region],MATCH(MF[[#This Row],[Country ID]],Countries[Country ID],0))</f>
        <v>LAC</v>
      </c>
      <c r="BB29" s="2">
        <f>INDEX(Country_MF[Allocated Amount],MATCH(MF[[#This Row],[Country_MF ID]],Country_MF[Country_MF ID],0))</f>
        <v>1100000</v>
      </c>
    </row>
    <row r="30" spans="1:54" hidden="1" x14ac:dyDescent="0.25">
      <c r="A30" s="2" t="s">
        <v>366</v>
      </c>
      <c r="B30" s="2" t="s">
        <v>366</v>
      </c>
      <c r="C30" s="2" t="s">
        <v>552</v>
      </c>
      <c r="D30" s="2" t="s">
        <v>324</v>
      </c>
      <c r="E30" s="2" t="s">
        <v>512</v>
      </c>
      <c r="F30" s="2" t="s">
        <v>513</v>
      </c>
      <c r="G30" s="2" t="s">
        <v>34</v>
      </c>
      <c r="H30" s="2" t="s">
        <v>521</v>
      </c>
      <c r="I30" s="2" t="s">
        <v>515</v>
      </c>
      <c r="J30" s="3">
        <v>42879</v>
      </c>
      <c r="K30" s="6">
        <v>2699655</v>
      </c>
      <c r="L30" s="2" t="s">
        <v>516</v>
      </c>
      <c r="M30" s="6">
        <v>2699655</v>
      </c>
      <c r="N30" s="2" t="s">
        <v>553</v>
      </c>
      <c r="O30" s="2">
        <v>2699655</v>
      </c>
      <c r="P30" s="2" t="s">
        <v>368</v>
      </c>
      <c r="Q30" s="2">
        <v>2279723</v>
      </c>
      <c r="R30" s="4">
        <v>43060</v>
      </c>
      <c r="S30" s="2" t="s">
        <v>516</v>
      </c>
      <c r="T30" s="2" t="s">
        <v>554</v>
      </c>
      <c r="U30" s="3">
        <v>43069</v>
      </c>
      <c r="V30" s="2" t="s">
        <v>33</v>
      </c>
      <c r="W30" s="4">
        <v>43082</v>
      </c>
      <c r="X30" s="2" t="s">
        <v>555</v>
      </c>
      <c r="Y30" s="2" t="s">
        <v>556</v>
      </c>
      <c r="Z30" s="2" t="s">
        <v>193</v>
      </c>
      <c r="AA30" s="2">
        <v>2279723</v>
      </c>
      <c r="AB30" s="2">
        <v>0</v>
      </c>
      <c r="AC30" s="2">
        <v>0</v>
      </c>
      <c r="AD30" s="2" t="s">
        <v>142</v>
      </c>
      <c r="AE30" s="2" t="s">
        <v>27</v>
      </c>
      <c r="AF30" s="2" t="s">
        <v>29</v>
      </c>
      <c r="AG30" s="2">
        <v>1.1222085063404781</v>
      </c>
      <c r="AH30" s="2">
        <v>2699655</v>
      </c>
      <c r="AI30" s="2">
        <v>2699655</v>
      </c>
      <c r="AJ30" s="2">
        <v>2699655</v>
      </c>
      <c r="AK30" s="2">
        <v>2279723</v>
      </c>
      <c r="AL30" s="1">
        <v>0</v>
      </c>
      <c r="AM30" s="1">
        <v>2279723</v>
      </c>
      <c r="AN30" s="1">
        <v>0</v>
      </c>
      <c r="AO30" s="1">
        <v>0</v>
      </c>
      <c r="AP30" s="1">
        <v>2279723</v>
      </c>
      <c r="AQ30" s="1">
        <v>2279723</v>
      </c>
      <c r="AR30" s="1">
        <v>2279723</v>
      </c>
      <c r="AS30" s="1">
        <v>2279723</v>
      </c>
      <c r="AT30" s="1" t="s">
        <v>339</v>
      </c>
      <c r="AU30" s="1" t="s">
        <v>339</v>
      </c>
      <c r="AV30" s="1">
        <v>533000</v>
      </c>
      <c r="AW30" s="1">
        <v>2000000</v>
      </c>
      <c r="AX30" s="1">
        <v>266500</v>
      </c>
      <c r="AY30" s="1">
        <v>666666.66666666663</v>
      </c>
      <c r="AZ30" s="2" t="str">
        <f>INDEX(Countries[Country Name],MATCH(MF[[#This Row],[Country ID]],Countries[Country ID],0))</f>
        <v>Indonesia</v>
      </c>
      <c r="BA30" s="2" t="str">
        <f>INDEX(Countries[Global Fund Region],MATCH(MF[[#This Row],[Country ID]],Countries[Country ID],0))</f>
        <v>HI Asia</v>
      </c>
      <c r="BB30" s="2">
        <f>INDEX(Country_MF[Allocated Amount],MATCH(MF[[#This Row],[Country_MF ID]],Country_MF[Country_MF ID],0))</f>
        <v>2700000</v>
      </c>
    </row>
    <row r="31" spans="1:54" hidden="1" x14ac:dyDescent="0.25">
      <c r="A31" s="2" t="s">
        <v>371</v>
      </c>
      <c r="B31" s="2" t="s">
        <v>371</v>
      </c>
      <c r="C31" s="2" t="s">
        <v>552</v>
      </c>
      <c r="D31" s="2" t="s">
        <v>315</v>
      </c>
      <c r="E31" s="2" t="s">
        <v>512</v>
      </c>
      <c r="F31" s="2" t="s">
        <v>513</v>
      </c>
      <c r="G31" s="2" t="s">
        <v>34</v>
      </c>
      <c r="H31" s="2" t="s">
        <v>521</v>
      </c>
      <c r="I31" s="2" t="s">
        <v>515</v>
      </c>
      <c r="J31" s="3">
        <v>42879</v>
      </c>
      <c r="K31" s="6">
        <v>1973813</v>
      </c>
      <c r="L31" s="2" t="s">
        <v>516</v>
      </c>
      <c r="M31" s="6">
        <v>1973813</v>
      </c>
      <c r="N31" s="2" t="s">
        <v>553</v>
      </c>
      <c r="O31" s="2">
        <v>1973813</v>
      </c>
      <c r="P31" s="2" t="s">
        <v>373</v>
      </c>
      <c r="Q31" s="2">
        <v>1458003</v>
      </c>
      <c r="R31" s="4">
        <v>43060</v>
      </c>
      <c r="S31" s="2" t="s">
        <v>516</v>
      </c>
      <c r="T31" s="2" t="s">
        <v>558</v>
      </c>
      <c r="U31" s="3">
        <v>43069</v>
      </c>
      <c r="V31" s="2" t="s">
        <v>33</v>
      </c>
      <c r="W31" s="4">
        <v>43082</v>
      </c>
      <c r="X31" s="2" t="s">
        <v>555</v>
      </c>
      <c r="Y31" s="2" t="s">
        <v>556</v>
      </c>
      <c r="Z31" s="2" t="s">
        <v>193</v>
      </c>
      <c r="AA31" s="2">
        <v>1458003</v>
      </c>
      <c r="AB31" s="2">
        <v>0</v>
      </c>
      <c r="AC31" s="2">
        <v>0</v>
      </c>
      <c r="AD31" s="2" t="s">
        <v>142</v>
      </c>
      <c r="AE31" s="2" t="s">
        <v>27</v>
      </c>
      <c r="AF31" s="2" t="s">
        <v>29</v>
      </c>
      <c r="AG31" s="2">
        <v>1.1222085063404781</v>
      </c>
      <c r="AH31" s="2">
        <v>1973813</v>
      </c>
      <c r="AI31" s="2">
        <v>1973813</v>
      </c>
      <c r="AJ31" s="2">
        <v>1973813</v>
      </c>
      <c r="AK31" s="2">
        <v>1458003</v>
      </c>
      <c r="AL31" s="1">
        <v>0</v>
      </c>
      <c r="AM31" s="1">
        <v>1458003</v>
      </c>
      <c r="AN31" s="1">
        <v>0</v>
      </c>
      <c r="AO31" s="1">
        <v>0</v>
      </c>
      <c r="AP31" s="1">
        <v>1458003</v>
      </c>
      <c r="AQ31" s="1">
        <v>1458003</v>
      </c>
      <c r="AR31" s="1">
        <v>1458003</v>
      </c>
      <c r="AS31" s="1">
        <v>1458003</v>
      </c>
      <c r="AT31" s="1" t="s">
        <v>334</v>
      </c>
      <c r="AU31" s="1" t="s">
        <v>334</v>
      </c>
      <c r="AV31" s="1">
        <v>3300000</v>
      </c>
      <c r="AW31" s="1">
        <v>2400000</v>
      </c>
      <c r="AX31" s="1">
        <v>825000</v>
      </c>
      <c r="AY31" s="1">
        <v>800000</v>
      </c>
      <c r="AZ31" s="2" t="str">
        <f>INDEX(Countries[Country Name],MATCH(MF[[#This Row],[Country ID]],Countries[Country ID],0))</f>
        <v>Indonesia</v>
      </c>
      <c r="BA31" s="2" t="str">
        <f>INDEX(Countries[Global Fund Region],MATCH(MF[[#This Row],[Country ID]],Countries[Country ID],0))</f>
        <v>HI Asia</v>
      </c>
      <c r="BB31" s="2">
        <f>INDEX(Country_MF[Allocated Amount],MATCH(MF[[#This Row],[Country_MF ID]],Country_MF[Country_MF ID],0))</f>
        <v>2000000</v>
      </c>
    </row>
    <row r="32" spans="1:54" hidden="1" x14ac:dyDescent="0.25">
      <c r="A32" s="2" t="s">
        <v>369</v>
      </c>
      <c r="B32" s="2" t="s">
        <v>369</v>
      </c>
      <c r="C32" s="2" t="s">
        <v>552</v>
      </c>
      <c r="D32" s="2" t="s">
        <v>311</v>
      </c>
      <c r="E32" s="2" t="s">
        <v>512</v>
      </c>
      <c r="F32" s="2" t="s">
        <v>513</v>
      </c>
      <c r="G32" s="2" t="s">
        <v>34</v>
      </c>
      <c r="H32" s="2" t="s">
        <v>521</v>
      </c>
      <c r="I32" s="2" t="s">
        <v>515</v>
      </c>
      <c r="J32" s="3">
        <v>42879</v>
      </c>
      <c r="K32" s="6">
        <v>15000000</v>
      </c>
      <c r="L32" s="2" t="s">
        <v>516</v>
      </c>
      <c r="M32" s="6">
        <v>15000000</v>
      </c>
      <c r="N32" s="2" t="s">
        <v>553</v>
      </c>
      <c r="O32" s="2">
        <v>15000000</v>
      </c>
      <c r="P32" s="2" t="s">
        <v>370</v>
      </c>
      <c r="Q32" s="2">
        <v>15000000</v>
      </c>
      <c r="R32" s="4">
        <v>43060</v>
      </c>
      <c r="S32" s="2" t="s">
        <v>516</v>
      </c>
      <c r="T32" s="2" t="s">
        <v>557</v>
      </c>
      <c r="U32" s="3">
        <v>43069</v>
      </c>
      <c r="V32" s="2" t="s">
        <v>33</v>
      </c>
      <c r="W32" s="4">
        <v>43082</v>
      </c>
      <c r="X32" s="2" t="s">
        <v>555</v>
      </c>
      <c r="Y32" s="2" t="s">
        <v>556</v>
      </c>
      <c r="Z32" s="2" t="s">
        <v>193</v>
      </c>
      <c r="AA32" s="2">
        <v>15000000</v>
      </c>
      <c r="AB32" s="2">
        <v>0</v>
      </c>
      <c r="AC32" s="2">
        <v>0</v>
      </c>
      <c r="AD32" s="2" t="s">
        <v>142</v>
      </c>
      <c r="AE32" s="2" t="s">
        <v>27</v>
      </c>
      <c r="AF32" s="2" t="s">
        <v>29</v>
      </c>
      <c r="AG32" s="2">
        <v>1.1222085063404781</v>
      </c>
      <c r="AH32" s="2">
        <v>15000000</v>
      </c>
      <c r="AI32" s="2">
        <v>15000000</v>
      </c>
      <c r="AJ32" s="2">
        <v>15000000</v>
      </c>
      <c r="AK32" s="2">
        <v>15000000</v>
      </c>
      <c r="AL32" s="1">
        <v>0</v>
      </c>
      <c r="AM32" s="1">
        <v>15000000</v>
      </c>
      <c r="AN32" s="1">
        <v>0</v>
      </c>
      <c r="AO32" s="1">
        <v>0</v>
      </c>
      <c r="AP32" s="1">
        <v>15000000</v>
      </c>
      <c r="AQ32" s="1">
        <v>15000000</v>
      </c>
      <c r="AR32" s="1">
        <v>15000000</v>
      </c>
      <c r="AS32" s="1">
        <v>15000000</v>
      </c>
      <c r="AT32" s="1" t="s">
        <v>309</v>
      </c>
      <c r="AU32" s="1" t="s">
        <v>309</v>
      </c>
      <c r="AV32" s="1">
        <v>18200000</v>
      </c>
      <c r="AW32" s="1">
        <v>24304911</v>
      </c>
      <c r="AX32" s="1">
        <v>4550000</v>
      </c>
      <c r="AY32" s="1">
        <v>8101637</v>
      </c>
      <c r="AZ32" s="2" t="str">
        <f>INDEX(Countries[Country Name],MATCH(MF[[#This Row],[Country ID]],Countries[Country ID],0))</f>
        <v>Indonesia</v>
      </c>
      <c r="BA32" s="2" t="str">
        <f>INDEX(Countries[Global Fund Region],MATCH(MF[[#This Row],[Country ID]],Countries[Country ID],0))</f>
        <v>HI Asia</v>
      </c>
      <c r="BB32" s="2">
        <f>INDEX(Country_MF[Allocated Amount],MATCH(MF[[#This Row],[Country_MF ID]],Country_MF[Country_MF ID],0))</f>
        <v>15000000</v>
      </c>
    </row>
    <row r="33" spans="1:54" hidden="1" x14ac:dyDescent="0.25">
      <c r="A33" s="2" t="s">
        <v>376</v>
      </c>
      <c r="B33" s="2" t="s">
        <v>376</v>
      </c>
      <c r="C33" s="2" t="s">
        <v>559</v>
      </c>
      <c r="D33" s="2" t="s">
        <v>324</v>
      </c>
      <c r="E33" s="2" t="s">
        <v>512</v>
      </c>
      <c r="F33" s="2" t="s">
        <v>513</v>
      </c>
      <c r="G33" s="2" t="s">
        <v>34</v>
      </c>
      <c r="H33" s="2" t="s">
        <v>193</v>
      </c>
      <c r="I33" s="2" t="s">
        <v>621</v>
      </c>
      <c r="J33" s="3">
        <v>43140</v>
      </c>
      <c r="K33" s="6">
        <v>1000000</v>
      </c>
      <c r="L33" s="2" t="s">
        <v>516</v>
      </c>
      <c r="M33" s="6">
        <v>1000000</v>
      </c>
      <c r="N33" s="2">
        <v>43404</v>
      </c>
      <c r="O33" s="2">
        <v>1000000</v>
      </c>
      <c r="P33" s="2" t="s">
        <v>375</v>
      </c>
      <c r="Q33" s="2">
        <v>1000000</v>
      </c>
      <c r="R33" s="4">
        <v>43424</v>
      </c>
      <c r="S33" s="2" t="s">
        <v>516</v>
      </c>
      <c r="T33" s="2" t="s">
        <v>746</v>
      </c>
      <c r="U33" s="3">
        <v>43444</v>
      </c>
      <c r="V33" s="2" t="s">
        <v>33</v>
      </c>
      <c r="W33" s="4">
        <v>43455</v>
      </c>
      <c r="X33" s="2" t="s">
        <v>748</v>
      </c>
      <c r="Y33" s="2" t="s">
        <v>749</v>
      </c>
      <c r="Z33" s="2" t="s">
        <v>193</v>
      </c>
      <c r="AA33" s="2">
        <v>1000000</v>
      </c>
      <c r="AB33" s="2">
        <v>0</v>
      </c>
      <c r="AC33" s="2">
        <v>0</v>
      </c>
      <c r="AD33" s="2" t="s">
        <v>146</v>
      </c>
      <c r="AE33" s="2" t="s">
        <v>27</v>
      </c>
      <c r="AF33" s="2" t="s">
        <v>29</v>
      </c>
      <c r="AG33" s="2">
        <v>1.1222085063404781</v>
      </c>
      <c r="AH33" s="2">
        <v>1000000</v>
      </c>
      <c r="AI33" s="2">
        <v>1000000</v>
      </c>
      <c r="AJ33" s="2">
        <v>1000000</v>
      </c>
      <c r="AK33" s="2">
        <v>1000000</v>
      </c>
      <c r="AL33" s="1">
        <v>0</v>
      </c>
      <c r="AM33" s="1">
        <v>1000000</v>
      </c>
      <c r="AN33" s="1">
        <v>0</v>
      </c>
      <c r="AO33" s="1">
        <v>0</v>
      </c>
      <c r="AP33" s="1">
        <v>1000000</v>
      </c>
      <c r="AQ33" s="1">
        <v>1000000</v>
      </c>
      <c r="AR33" s="1">
        <v>1000000</v>
      </c>
      <c r="AS33" s="1">
        <v>1000000</v>
      </c>
      <c r="AT33" s="1" t="s">
        <v>318</v>
      </c>
      <c r="AU33" s="1" t="s">
        <v>318</v>
      </c>
      <c r="AV33" s="1">
        <v>264000</v>
      </c>
      <c r="AW33" s="1">
        <v>144000</v>
      </c>
      <c r="AX33" s="1">
        <v>88000</v>
      </c>
      <c r="AY33" s="1">
        <v>48000</v>
      </c>
      <c r="AZ33" s="2" t="str">
        <f>INDEX(Countries[Country Name],MATCH(MF[[#This Row],[Country ID]],Countries[Country ID],0))</f>
        <v>Jamaica</v>
      </c>
      <c r="BA33" s="2" t="str">
        <f>INDEX(Countries[Global Fund Region],MATCH(MF[[#This Row],[Country ID]],Countries[Country ID],0))</f>
        <v>LAC</v>
      </c>
      <c r="BB33" s="2">
        <f>INDEX(Country_MF[Allocated Amount],MATCH(MF[[#This Row],[Country_MF ID]],Country_MF[Country_MF ID],0))</f>
        <v>1000000</v>
      </c>
    </row>
    <row r="34" spans="1:54" hidden="1" x14ac:dyDescent="0.25">
      <c r="A34" s="2" t="s">
        <v>374</v>
      </c>
      <c r="B34" s="2" t="s">
        <v>374</v>
      </c>
      <c r="C34" s="2" t="s">
        <v>559</v>
      </c>
      <c r="D34" s="2" t="s">
        <v>320</v>
      </c>
      <c r="E34" s="2" t="s">
        <v>512</v>
      </c>
      <c r="F34" s="2" t="s">
        <v>513</v>
      </c>
      <c r="G34" s="2" t="s">
        <v>34</v>
      </c>
      <c r="H34" s="2" t="s">
        <v>193</v>
      </c>
      <c r="I34" s="2" t="s">
        <v>621</v>
      </c>
      <c r="J34" s="3">
        <v>43140</v>
      </c>
      <c r="K34" s="6">
        <v>1100000</v>
      </c>
      <c r="L34" s="2" t="s">
        <v>516</v>
      </c>
      <c r="M34" s="6">
        <v>1100000</v>
      </c>
      <c r="N34" s="2">
        <v>43404</v>
      </c>
      <c r="O34" s="2">
        <v>1100000</v>
      </c>
      <c r="P34" s="2" t="s">
        <v>375</v>
      </c>
      <c r="Q34" s="2">
        <v>1100000</v>
      </c>
      <c r="R34" s="4">
        <v>43424</v>
      </c>
      <c r="S34" s="2" t="s">
        <v>516</v>
      </c>
      <c r="T34" s="2" t="s">
        <v>746</v>
      </c>
      <c r="U34" s="3">
        <v>43444</v>
      </c>
      <c r="V34" s="2" t="s">
        <v>33</v>
      </c>
      <c r="W34" s="4">
        <v>43455</v>
      </c>
      <c r="X34" s="2" t="s">
        <v>748</v>
      </c>
      <c r="Y34" s="2" t="s">
        <v>749</v>
      </c>
      <c r="Z34" s="2" t="s">
        <v>193</v>
      </c>
      <c r="AA34" s="2">
        <v>1100000</v>
      </c>
      <c r="AB34" s="2">
        <v>0</v>
      </c>
      <c r="AC34" s="2">
        <v>0</v>
      </c>
      <c r="AD34" s="2" t="s">
        <v>146</v>
      </c>
      <c r="AE34" s="2" t="s">
        <v>27</v>
      </c>
      <c r="AF34" s="2" t="s">
        <v>29</v>
      </c>
      <c r="AG34" s="2">
        <v>1.1222085063404781</v>
      </c>
      <c r="AH34" s="2">
        <v>1100000</v>
      </c>
      <c r="AI34" s="2">
        <v>1100000</v>
      </c>
      <c r="AJ34" s="2">
        <v>1100000</v>
      </c>
      <c r="AK34" s="2">
        <v>1100000</v>
      </c>
      <c r="AL34" s="1">
        <v>0</v>
      </c>
      <c r="AM34" s="1">
        <v>1100000</v>
      </c>
      <c r="AN34" s="1">
        <v>0</v>
      </c>
      <c r="AO34" s="1">
        <v>0</v>
      </c>
      <c r="AP34" s="1">
        <v>1100000</v>
      </c>
      <c r="AQ34" s="1">
        <v>1100000</v>
      </c>
      <c r="AR34" s="1">
        <v>1100000</v>
      </c>
      <c r="AS34" s="1">
        <v>1100000</v>
      </c>
      <c r="AT34" s="1" t="s">
        <v>334</v>
      </c>
      <c r="AU34" s="1" t="s">
        <v>334</v>
      </c>
      <c r="AV34" s="1">
        <v>4600000</v>
      </c>
      <c r="AW34" s="1">
        <v>4230000</v>
      </c>
      <c r="AX34" s="1">
        <v>1533333.3333333333</v>
      </c>
      <c r="AY34" s="1">
        <v>1410000</v>
      </c>
      <c r="AZ34" s="2" t="str">
        <f>INDEX(Countries[Country Name],MATCH(MF[[#This Row],[Country ID]],Countries[Country ID],0))</f>
        <v>Jamaica</v>
      </c>
      <c r="BA34" s="2" t="str">
        <f>INDEX(Countries[Global Fund Region],MATCH(MF[[#This Row],[Country ID]],Countries[Country ID],0))</f>
        <v>LAC</v>
      </c>
      <c r="BB34" s="2">
        <f>INDEX(Country_MF[Allocated Amount],MATCH(MF[[#This Row],[Country_MF ID]],Country_MF[Country_MF ID],0))</f>
        <v>1100000</v>
      </c>
    </row>
    <row r="35" spans="1:54" hidden="1" x14ac:dyDescent="0.25">
      <c r="A35" s="2" t="s">
        <v>381</v>
      </c>
      <c r="B35" s="2" t="s">
        <v>381</v>
      </c>
      <c r="C35" s="2" t="s">
        <v>560</v>
      </c>
      <c r="D35" s="2" t="s">
        <v>330</v>
      </c>
      <c r="E35" s="2" t="s">
        <v>512</v>
      </c>
      <c r="F35" s="2" t="s">
        <v>513</v>
      </c>
      <c r="G35" s="2" t="s">
        <v>34</v>
      </c>
      <c r="H35" s="2" t="s">
        <v>561</v>
      </c>
      <c r="I35" s="2" t="s">
        <v>515</v>
      </c>
      <c r="J35" s="3">
        <v>42878</v>
      </c>
      <c r="K35" s="6">
        <v>5096973</v>
      </c>
      <c r="L35" s="2" t="s">
        <v>516</v>
      </c>
      <c r="M35" s="6">
        <v>5096973</v>
      </c>
      <c r="N35" s="2">
        <v>42936</v>
      </c>
      <c r="O35" s="2">
        <v>5000000</v>
      </c>
      <c r="P35" s="2" t="s">
        <v>379</v>
      </c>
      <c r="Q35" s="2">
        <v>5000000</v>
      </c>
      <c r="R35" s="4">
        <v>43039</v>
      </c>
      <c r="S35" s="2" t="s">
        <v>516</v>
      </c>
      <c r="T35" s="2" t="s">
        <v>562</v>
      </c>
      <c r="U35" s="3">
        <v>43056</v>
      </c>
      <c r="V35" s="2" t="s">
        <v>33</v>
      </c>
      <c r="W35" s="4">
        <v>43070</v>
      </c>
      <c r="X35" s="2" t="s">
        <v>518</v>
      </c>
      <c r="Y35" s="2" t="s">
        <v>519</v>
      </c>
      <c r="Z35" s="2" t="s">
        <v>193</v>
      </c>
      <c r="AA35" s="2">
        <v>5000000</v>
      </c>
      <c r="AB35" s="2">
        <v>0</v>
      </c>
      <c r="AC35" s="2">
        <v>0</v>
      </c>
      <c r="AD35" s="2" t="s">
        <v>150</v>
      </c>
      <c r="AE35" s="2" t="s">
        <v>27</v>
      </c>
      <c r="AF35" s="2" t="s">
        <v>29</v>
      </c>
      <c r="AG35" s="2">
        <v>1.1222085063404781</v>
      </c>
      <c r="AH35" s="2">
        <v>5096973</v>
      </c>
      <c r="AI35" s="2">
        <v>5096973</v>
      </c>
      <c r="AJ35" s="2">
        <v>5000000</v>
      </c>
      <c r="AK35" s="2">
        <v>5000000</v>
      </c>
      <c r="AL35" s="1">
        <v>0</v>
      </c>
      <c r="AM35" s="1">
        <v>5000000</v>
      </c>
      <c r="AN35" s="1">
        <v>0</v>
      </c>
      <c r="AO35" s="1">
        <v>0</v>
      </c>
      <c r="AP35" s="1">
        <v>5000000</v>
      </c>
      <c r="AQ35" s="1">
        <v>5000000</v>
      </c>
      <c r="AR35" s="1">
        <v>5000000</v>
      </c>
      <c r="AS35" s="1">
        <v>5000000</v>
      </c>
      <c r="AT35" s="1" t="s">
        <v>339</v>
      </c>
      <c r="AU35" s="1" t="s">
        <v>339</v>
      </c>
      <c r="AV35" s="1">
        <v>4557874</v>
      </c>
      <c r="AW35" s="1">
        <v>4971639</v>
      </c>
      <c r="AX35" s="1">
        <v>1302249.7142857143</v>
      </c>
      <c r="AY35" s="1">
        <v>1657213</v>
      </c>
      <c r="AZ35" s="2" t="str">
        <f>INDEX(Countries[Country Name],MATCH(MF[[#This Row],[Country ID]],Countries[Country ID],0))</f>
        <v>Kenya</v>
      </c>
      <c r="BA35" s="2" t="str">
        <f>INDEX(Countries[Global Fund Region],MATCH(MF[[#This Row],[Country ID]],Countries[Country ID],0))</f>
        <v>HI Afr 2</v>
      </c>
      <c r="BB35" s="2">
        <f>INDEX(Country_MF[Allocated Amount],MATCH(MF[[#This Row],[Country_MF ID]],Country_MF[Country_MF ID],0))</f>
        <v>5000000</v>
      </c>
    </row>
    <row r="36" spans="1:54" hidden="1" x14ac:dyDescent="0.25">
      <c r="A36" s="2" t="s">
        <v>380</v>
      </c>
      <c r="B36" s="2" t="s">
        <v>380</v>
      </c>
      <c r="C36" s="2" t="s">
        <v>560</v>
      </c>
      <c r="D36" s="2" t="s">
        <v>324</v>
      </c>
      <c r="E36" s="2" t="s">
        <v>512</v>
      </c>
      <c r="F36" s="2" t="s">
        <v>513</v>
      </c>
      <c r="G36" s="2" t="s">
        <v>34</v>
      </c>
      <c r="H36" s="2" t="s">
        <v>561</v>
      </c>
      <c r="I36" s="2" t="s">
        <v>515</v>
      </c>
      <c r="J36" s="3">
        <v>42878</v>
      </c>
      <c r="K36" s="6">
        <v>3811588</v>
      </c>
      <c r="L36" s="2" t="s">
        <v>516</v>
      </c>
      <c r="M36" s="6">
        <v>3811588</v>
      </c>
      <c r="N36" s="2">
        <v>42936</v>
      </c>
      <c r="O36" s="2">
        <v>3800000</v>
      </c>
      <c r="P36" s="2" t="s">
        <v>379</v>
      </c>
      <c r="Q36" s="2">
        <v>3800000</v>
      </c>
      <c r="R36" s="4">
        <v>43039</v>
      </c>
      <c r="S36" s="2" t="s">
        <v>516</v>
      </c>
      <c r="T36" s="2" t="s">
        <v>562</v>
      </c>
      <c r="U36" s="3">
        <v>43056</v>
      </c>
      <c r="V36" s="2" t="s">
        <v>33</v>
      </c>
      <c r="W36" s="4">
        <v>43070</v>
      </c>
      <c r="X36" s="2" t="s">
        <v>518</v>
      </c>
      <c r="Y36" s="2" t="s">
        <v>519</v>
      </c>
      <c r="Z36" s="2" t="s">
        <v>193</v>
      </c>
      <c r="AA36" s="2">
        <v>3800000</v>
      </c>
      <c r="AB36" s="2">
        <v>0</v>
      </c>
      <c r="AC36" s="2">
        <v>0</v>
      </c>
      <c r="AD36" s="2" t="s">
        <v>150</v>
      </c>
      <c r="AE36" s="2" t="s">
        <v>27</v>
      </c>
      <c r="AF36" s="2" t="s">
        <v>29</v>
      </c>
      <c r="AG36" s="2">
        <v>1.1222085063404781</v>
      </c>
      <c r="AH36" s="2">
        <v>3811588</v>
      </c>
      <c r="AI36" s="2">
        <v>3811588</v>
      </c>
      <c r="AJ36" s="2">
        <v>3800000</v>
      </c>
      <c r="AK36" s="2">
        <v>3800000</v>
      </c>
      <c r="AL36" s="1">
        <v>0</v>
      </c>
      <c r="AM36" s="1">
        <v>3800000</v>
      </c>
      <c r="AN36" s="1">
        <v>0</v>
      </c>
      <c r="AO36" s="1">
        <v>0</v>
      </c>
      <c r="AP36" s="1">
        <v>3800000</v>
      </c>
      <c r="AQ36" s="1">
        <v>3800000</v>
      </c>
      <c r="AR36" s="1">
        <v>3800000</v>
      </c>
      <c r="AS36" s="1">
        <v>3800000</v>
      </c>
      <c r="AT36" s="1" t="s">
        <v>309</v>
      </c>
      <c r="AU36" s="1" t="s">
        <v>309</v>
      </c>
      <c r="AV36" s="1">
        <v>753255</v>
      </c>
      <c r="AW36" s="1">
        <v>3814042</v>
      </c>
      <c r="AX36" s="1">
        <v>215215.71428571429</v>
      </c>
      <c r="AY36" s="1">
        <v>1271347.3333333333</v>
      </c>
      <c r="AZ36" s="2" t="str">
        <f>INDEX(Countries[Country Name],MATCH(MF[[#This Row],[Country ID]],Countries[Country ID],0))</f>
        <v>Kenya</v>
      </c>
      <c r="BA36" s="2" t="str">
        <f>INDEX(Countries[Global Fund Region],MATCH(MF[[#This Row],[Country ID]],Countries[Country ID],0))</f>
        <v>HI Afr 2</v>
      </c>
      <c r="BB36" s="2">
        <f>INDEX(Country_MF[Allocated Amount],MATCH(MF[[#This Row],[Country_MF ID]],Country_MF[Country_MF ID],0))</f>
        <v>3800000</v>
      </c>
    </row>
    <row r="37" spans="1:54" hidden="1" x14ac:dyDescent="0.25">
      <c r="A37" s="2" t="s">
        <v>377</v>
      </c>
      <c r="B37" s="2" t="s">
        <v>377</v>
      </c>
      <c r="C37" s="2" t="s">
        <v>560</v>
      </c>
      <c r="D37" s="2" t="s">
        <v>320</v>
      </c>
      <c r="E37" s="2" t="s">
        <v>512</v>
      </c>
      <c r="F37" s="2" t="s">
        <v>513</v>
      </c>
      <c r="G37" s="2" t="s">
        <v>34</v>
      </c>
      <c r="H37" s="2" t="s">
        <v>561</v>
      </c>
      <c r="I37" s="2" t="s">
        <v>515</v>
      </c>
      <c r="J37" s="3">
        <v>42878</v>
      </c>
      <c r="K37" s="6">
        <v>11640810</v>
      </c>
      <c r="L37" s="2" t="s">
        <v>516</v>
      </c>
      <c r="M37" s="6">
        <v>11640810</v>
      </c>
      <c r="N37" s="2">
        <v>42936</v>
      </c>
      <c r="O37" s="2">
        <v>10000000</v>
      </c>
      <c r="P37" s="2" t="s">
        <v>379</v>
      </c>
      <c r="Q37" s="2">
        <v>10000000</v>
      </c>
      <c r="R37" s="4">
        <v>43039</v>
      </c>
      <c r="S37" s="2" t="s">
        <v>516</v>
      </c>
      <c r="T37" s="2" t="s">
        <v>562</v>
      </c>
      <c r="U37" s="3">
        <v>43056</v>
      </c>
      <c r="V37" s="2" t="s">
        <v>33</v>
      </c>
      <c r="W37" s="4">
        <v>43070</v>
      </c>
      <c r="X37" s="2" t="s">
        <v>518</v>
      </c>
      <c r="Y37" s="2" t="s">
        <v>519</v>
      </c>
      <c r="Z37" s="2" t="s">
        <v>193</v>
      </c>
      <c r="AA37" s="2">
        <v>10000000</v>
      </c>
      <c r="AB37" s="2">
        <v>0</v>
      </c>
      <c r="AC37" s="2">
        <v>0</v>
      </c>
      <c r="AD37" s="2" t="s">
        <v>150</v>
      </c>
      <c r="AE37" s="2" t="s">
        <v>27</v>
      </c>
      <c r="AF37" s="2" t="s">
        <v>29</v>
      </c>
      <c r="AG37" s="2">
        <v>1.1222085063404781</v>
      </c>
      <c r="AH37" s="2">
        <v>11640810</v>
      </c>
      <c r="AI37" s="2">
        <v>11640810</v>
      </c>
      <c r="AJ37" s="2">
        <v>10000000</v>
      </c>
      <c r="AK37" s="2">
        <v>10000000</v>
      </c>
      <c r="AL37" s="1">
        <v>0</v>
      </c>
      <c r="AM37" s="1">
        <v>10000000</v>
      </c>
      <c r="AN37" s="1">
        <v>0</v>
      </c>
      <c r="AO37" s="1">
        <v>0</v>
      </c>
      <c r="AP37" s="1">
        <v>10000000</v>
      </c>
      <c r="AQ37" s="1">
        <v>10000000</v>
      </c>
      <c r="AR37" s="1">
        <v>10000000</v>
      </c>
      <c r="AS37" s="1">
        <v>10000000</v>
      </c>
      <c r="AT37" s="1" t="s">
        <v>309</v>
      </c>
      <c r="AU37" s="1" t="s">
        <v>309</v>
      </c>
      <c r="AV37" s="1">
        <v>7728775</v>
      </c>
      <c r="AW37" s="1">
        <v>13286511</v>
      </c>
      <c r="AX37" s="1">
        <v>2208221.4285714286</v>
      </c>
      <c r="AY37" s="1">
        <v>4428837</v>
      </c>
      <c r="AZ37" s="2" t="str">
        <f>INDEX(Countries[Country Name],MATCH(MF[[#This Row],[Country ID]],Countries[Country ID],0))</f>
        <v>Kenya</v>
      </c>
      <c r="BA37" s="2" t="str">
        <f>INDEX(Countries[Global Fund Region],MATCH(MF[[#This Row],[Country ID]],Countries[Country ID],0))</f>
        <v>HI Afr 2</v>
      </c>
      <c r="BB37" s="2">
        <f>INDEX(Country_MF[Allocated Amount],MATCH(MF[[#This Row],[Country_MF ID]],Country_MF[Country_MF ID],0))</f>
        <v>10000000</v>
      </c>
    </row>
    <row r="38" spans="1:54" hidden="1" x14ac:dyDescent="0.25">
      <c r="A38" s="2" t="s">
        <v>382</v>
      </c>
      <c r="B38" s="2" t="s">
        <v>382</v>
      </c>
      <c r="C38" s="2" t="s">
        <v>560</v>
      </c>
      <c r="D38" s="2" t="s">
        <v>311</v>
      </c>
      <c r="E38" s="2" t="s">
        <v>512</v>
      </c>
      <c r="F38" s="2" t="s">
        <v>513</v>
      </c>
      <c r="G38" s="2" t="s">
        <v>34</v>
      </c>
      <c r="H38" s="2" t="s">
        <v>561</v>
      </c>
      <c r="I38" s="2" t="s">
        <v>515</v>
      </c>
      <c r="J38" s="3">
        <v>42878</v>
      </c>
      <c r="K38" s="6">
        <v>6002657</v>
      </c>
      <c r="L38" s="2" t="s">
        <v>516</v>
      </c>
      <c r="M38" s="6">
        <v>6002657</v>
      </c>
      <c r="N38" s="2">
        <v>42936</v>
      </c>
      <c r="O38" s="2">
        <v>6000000</v>
      </c>
      <c r="P38" s="2" t="s">
        <v>383</v>
      </c>
      <c r="Q38" s="2">
        <v>6000000</v>
      </c>
      <c r="R38" s="4">
        <v>43039</v>
      </c>
      <c r="S38" s="2" t="s">
        <v>516</v>
      </c>
      <c r="T38" s="2" t="s">
        <v>563</v>
      </c>
      <c r="U38" s="3">
        <v>43056</v>
      </c>
      <c r="V38" s="2" t="s">
        <v>33</v>
      </c>
      <c r="W38" s="4">
        <v>43070</v>
      </c>
      <c r="X38" s="2" t="s">
        <v>518</v>
      </c>
      <c r="Y38" s="2" t="s">
        <v>519</v>
      </c>
      <c r="Z38" s="2" t="s">
        <v>193</v>
      </c>
      <c r="AA38" s="2">
        <v>6000000</v>
      </c>
      <c r="AB38" s="2">
        <v>0</v>
      </c>
      <c r="AC38" s="2">
        <v>0</v>
      </c>
      <c r="AD38" s="2" t="s">
        <v>150</v>
      </c>
      <c r="AE38" s="2" t="s">
        <v>27</v>
      </c>
      <c r="AF38" s="2" t="s">
        <v>29</v>
      </c>
      <c r="AG38" s="2">
        <v>1.1222085063404781</v>
      </c>
      <c r="AH38" s="2">
        <v>6002657</v>
      </c>
      <c r="AI38" s="2">
        <v>6002657</v>
      </c>
      <c r="AJ38" s="2">
        <v>6000000</v>
      </c>
      <c r="AK38" s="2">
        <v>6000000</v>
      </c>
      <c r="AL38" s="1">
        <v>0</v>
      </c>
      <c r="AM38" s="1">
        <v>6000000</v>
      </c>
      <c r="AN38" s="1">
        <v>0</v>
      </c>
      <c r="AO38" s="1">
        <v>0</v>
      </c>
      <c r="AP38" s="1">
        <v>6000000</v>
      </c>
      <c r="AQ38" s="1">
        <v>6000000</v>
      </c>
      <c r="AR38" s="1">
        <v>6000000</v>
      </c>
      <c r="AS38" s="1">
        <v>6000000</v>
      </c>
      <c r="AT38" s="1" t="s">
        <v>309</v>
      </c>
      <c r="AU38" s="1" t="s">
        <v>309</v>
      </c>
      <c r="AV38" s="1">
        <v>11568329</v>
      </c>
      <c r="AW38" s="1">
        <v>14564817</v>
      </c>
      <c r="AX38" s="1">
        <v>2570739.777777778</v>
      </c>
      <c r="AY38" s="1">
        <v>4854939</v>
      </c>
      <c r="AZ38" s="2" t="str">
        <f>INDEX(Countries[Country Name],MATCH(MF[[#This Row],[Country ID]],Countries[Country ID],0))</f>
        <v>Kenya</v>
      </c>
      <c r="BA38" s="2" t="str">
        <f>INDEX(Countries[Global Fund Region],MATCH(MF[[#This Row],[Country ID]],Countries[Country ID],0))</f>
        <v>HI Afr 2</v>
      </c>
      <c r="BB38" s="2">
        <f>INDEX(Country_MF[Allocated Amount],MATCH(MF[[#This Row],[Country_MF ID]],Country_MF[Country_MF ID],0))</f>
        <v>6000000</v>
      </c>
    </row>
    <row r="39" spans="1:54" hidden="1" x14ac:dyDescent="0.25">
      <c r="A39" s="2" t="s">
        <v>384</v>
      </c>
      <c r="B39" s="2" t="s">
        <v>384</v>
      </c>
      <c r="C39" s="2" t="s">
        <v>564</v>
      </c>
      <c r="D39" s="2" t="s">
        <v>324</v>
      </c>
      <c r="E39" s="2" t="s">
        <v>512</v>
      </c>
      <c r="F39" s="2" t="s">
        <v>513</v>
      </c>
      <c r="G39" s="2" t="s">
        <v>33</v>
      </c>
      <c r="H39" s="2" t="s">
        <v>594</v>
      </c>
      <c r="I39" s="2" t="s">
        <v>661</v>
      </c>
      <c r="J39" s="3">
        <v>43164</v>
      </c>
      <c r="K39" s="6">
        <v>999840</v>
      </c>
      <c r="L39" s="2" t="s">
        <v>516</v>
      </c>
      <c r="M39" s="6">
        <v>999840</v>
      </c>
      <c r="N39" s="2">
        <v>43195</v>
      </c>
      <c r="O39" s="2">
        <v>999840</v>
      </c>
      <c r="P39" s="2" t="s">
        <v>385</v>
      </c>
      <c r="Q39" s="2">
        <v>999840</v>
      </c>
      <c r="R39" s="4">
        <v>43208</v>
      </c>
      <c r="S39" s="2" t="s">
        <v>516</v>
      </c>
      <c r="T39" s="2" t="s">
        <v>672</v>
      </c>
      <c r="U39" s="3">
        <v>43234</v>
      </c>
      <c r="V39" s="2" t="s">
        <v>33</v>
      </c>
      <c r="W39" s="4">
        <v>43248</v>
      </c>
      <c r="X39" s="2" t="s">
        <v>696</v>
      </c>
      <c r="Y39" s="2" t="s">
        <v>697</v>
      </c>
      <c r="Z39" s="2" t="s">
        <v>193</v>
      </c>
      <c r="AA39" s="2">
        <v>999840</v>
      </c>
      <c r="AB39" s="2">
        <v>0</v>
      </c>
      <c r="AC39" s="2">
        <v>0</v>
      </c>
      <c r="AD39" s="2" t="s">
        <v>156</v>
      </c>
      <c r="AE39" s="2" t="s">
        <v>27</v>
      </c>
      <c r="AF39" s="2" t="s">
        <v>29</v>
      </c>
      <c r="AG39" s="2">
        <v>1.1222085063404781</v>
      </c>
      <c r="AH39" s="2">
        <v>999840</v>
      </c>
      <c r="AI39" s="2">
        <v>999840</v>
      </c>
      <c r="AJ39" s="2">
        <v>999840</v>
      </c>
      <c r="AK39" s="2">
        <v>999840</v>
      </c>
      <c r="AL39" s="1">
        <v>0</v>
      </c>
      <c r="AM39" s="1">
        <v>999840</v>
      </c>
      <c r="AN39" s="1">
        <v>0</v>
      </c>
      <c r="AO39" s="1">
        <v>0</v>
      </c>
      <c r="AP39" s="1">
        <v>999840</v>
      </c>
      <c r="AQ39" s="1">
        <v>999840</v>
      </c>
      <c r="AR39" s="1">
        <v>999840</v>
      </c>
      <c r="AS39" s="1">
        <v>999840</v>
      </c>
      <c r="AT39" s="1" t="s">
        <v>318</v>
      </c>
      <c r="AU39" s="1" t="s">
        <v>339</v>
      </c>
      <c r="AV39" s="1">
        <v>500586.37</v>
      </c>
      <c r="AW39" s="1">
        <v>513966.5</v>
      </c>
      <c r="AX39" s="1">
        <v>250293.185</v>
      </c>
      <c r="AY39" s="1">
        <v>171322.16666666666</v>
      </c>
      <c r="AZ39" s="2" t="str">
        <f>INDEX(Countries[Country Name],MATCH(MF[[#This Row],[Country ID]],Countries[Country ID],0))</f>
        <v>Kyrgyzstan</v>
      </c>
      <c r="BA39" s="2" t="str">
        <f>INDEX(Countries[Global Fund Region],MATCH(MF[[#This Row],[Country ID]],Countries[Country ID],0))</f>
        <v>EECA</v>
      </c>
      <c r="BB39" s="2">
        <f>INDEX(Country_MF[Allocated Amount],MATCH(MF[[#This Row],[Country_MF ID]],Country_MF[Country_MF ID],0))</f>
        <v>1000000</v>
      </c>
    </row>
    <row r="40" spans="1:54" hidden="1" x14ac:dyDescent="0.25">
      <c r="A40" s="2" t="s">
        <v>388</v>
      </c>
      <c r="B40" s="2" t="s">
        <v>388</v>
      </c>
      <c r="C40" s="2" t="s">
        <v>622</v>
      </c>
      <c r="D40" s="2" t="s">
        <v>305</v>
      </c>
      <c r="E40" s="2" t="s">
        <v>512</v>
      </c>
      <c r="F40" s="2" t="s">
        <v>513</v>
      </c>
      <c r="G40" s="2" t="s">
        <v>33</v>
      </c>
      <c r="H40" s="2" t="s">
        <v>527</v>
      </c>
      <c r="I40" s="2" t="s">
        <v>646</v>
      </c>
      <c r="J40" s="3">
        <v>43319</v>
      </c>
      <c r="K40" s="6">
        <v>2100000</v>
      </c>
      <c r="L40" s="2" t="s">
        <v>516</v>
      </c>
      <c r="M40" s="6">
        <v>2100000</v>
      </c>
      <c r="N40" s="2">
        <v>43489</v>
      </c>
      <c r="O40" s="2">
        <v>2100000</v>
      </c>
      <c r="P40" s="2" t="s">
        <v>389</v>
      </c>
      <c r="Q40" s="2">
        <v>2100000</v>
      </c>
      <c r="R40" s="4">
        <v>43489</v>
      </c>
      <c r="S40" s="2" t="s">
        <v>516</v>
      </c>
      <c r="T40" s="2" t="s">
        <v>751</v>
      </c>
      <c r="U40" s="3">
        <v>43527</v>
      </c>
      <c r="V40" s="2" t="s">
        <v>33</v>
      </c>
      <c r="W40" s="4">
        <v>43546</v>
      </c>
      <c r="X40" s="2" t="s">
        <v>755</v>
      </c>
      <c r="Y40" s="2" t="s">
        <v>756</v>
      </c>
      <c r="Z40" s="2" t="s">
        <v>193</v>
      </c>
      <c r="AA40" s="2">
        <v>2100000</v>
      </c>
      <c r="AB40" s="2">
        <v>0</v>
      </c>
      <c r="AC40" s="2">
        <v>0</v>
      </c>
      <c r="AD40" s="2" t="s">
        <v>162</v>
      </c>
      <c r="AE40" s="2" t="s">
        <v>27</v>
      </c>
      <c r="AF40" s="2" t="s">
        <v>29</v>
      </c>
      <c r="AG40" s="2">
        <v>1.1222085063404781</v>
      </c>
      <c r="AH40" s="2">
        <v>2100000</v>
      </c>
      <c r="AI40" s="2">
        <v>2100000</v>
      </c>
      <c r="AJ40" s="2">
        <v>2100000</v>
      </c>
      <c r="AK40" s="2">
        <v>2100000</v>
      </c>
      <c r="AL40" s="1">
        <v>0</v>
      </c>
      <c r="AM40" s="1">
        <v>2100000</v>
      </c>
      <c r="AN40" s="1">
        <v>0</v>
      </c>
      <c r="AO40" s="1">
        <v>0</v>
      </c>
      <c r="AP40" s="1">
        <v>2100000</v>
      </c>
      <c r="AQ40" s="1">
        <v>2100000</v>
      </c>
      <c r="AR40" s="1">
        <v>2100000</v>
      </c>
      <c r="AS40" s="1">
        <v>2100000</v>
      </c>
      <c r="AT40" s="1" t="s">
        <v>334</v>
      </c>
      <c r="AU40" s="1" t="s">
        <v>334</v>
      </c>
      <c r="AV40" s="1">
        <v>7308071</v>
      </c>
      <c r="AW40" s="1">
        <v>6303528</v>
      </c>
      <c r="AX40" s="1">
        <v>3654035.5</v>
      </c>
      <c r="AY40" s="1">
        <v>2101176</v>
      </c>
      <c r="AZ40" s="2" t="str">
        <f>INDEX(Countries[Country Name],MATCH(MF[[#This Row],[Country ID]],Countries[Country ID],0))</f>
        <v>Liberia</v>
      </c>
      <c r="BA40" s="2" t="str">
        <f>INDEX(Countries[Global Fund Region],MATCH(MF[[#This Row],[Country ID]],Countries[Country ID],0))</f>
        <v>WA</v>
      </c>
      <c r="BB40" s="2">
        <f>INDEX(Country_MF[Allocated Amount],MATCH(MF[[#This Row],[Country_MF ID]],Country_MF[Country_MF ID],0))</f>
        <v>2100000</v>
      </c>
    </row>
    <row r="41" spans="1:54" hidden="1" x14ac:dyDescent="0.25">
      <c r="A41" s="2" t="s">
        <v>386</v>
      </c>
      <c r="B41" s="2" t="s">
        <v>386</v>
      </c>
      <c r="C41" s="2" t="s">
        <v>565</v>
      </c>
      <c r="D41" s="2" t="s">
        <v>330</v>
      </c>
      <c r="E41" s="2" t="s">
        <v>512</v>
      </c>
      <c r="F41" s="2" t="s">
        <v>513</v>
      </c>
      <c r="G41" s="2" t="s">
        <v>33</v>
      </c>
      <c r="H41" s="2" t="s">
        <v>514</v>
      </c>
      <c r="I41" s="2" t="s">
        <v>621</v>
      </c>
      <c r="J41" s="3">
        <v>43173</v>
      </c>
      <c r="K41" s="6">
        <v>1500000</v>
      </c>
      <c r="L41" s="2" t="s">
        <v>516</v>
      </c>
      <c r="M41" s="6">
        <v>1500000</v>
      </c>
      <c r="N41" s="2">
        <v>43208</v>
      </c>
      <c r="O41" s="2">
        <v>1500000</v>
      </c>
      <c r="P41" s="2" t="s">
        <v>387</v>
      </c>
      <c r="Q41" s="2">
        <v>1500000</v>
      </c>
      <c r="R41" s="4">
        <v>43236</v>
      </c>
      <c r="S41" s="2" t="s">
        <v>516</v>
      </c>
      <c r="T41" s="2" t="s">
        <v>685</v>
      </c>
      <c r="U41" s="3">
        <v>43252</v>
      </c>
      <c r="V41" s="2" t="s">
        <v>33</v>
      </c>
      <c r="W41" s="4">
        <v>43266</v>
      </c>
      <c r="X41" s="2" t="s">
        <v>700</v>
      </c>
      <c r="Y41" s="2" t="s">
        <v>701</v>
      </c>
      <c r="Z41" s="2" t="s">
        <v>193</v>
      </c>
      <c r="AA41" s="2">
        <v>1500000</v>
      </c>
      <c r="AB41" s="2">
        <v>0</v>
      </c>
      <c r="AC41" s="2">
        <v>0</v>
      </c>
      <c r="AD41" s="2" t="s">
        <v>160</v>
      </c>
      <c r="AE41" s="2" t="s">
        <v>27</v>
      </c>
      <c r="AF41" s="2" t="s">
        <v>29</v>
      </c>
      <c r="AG41" s="2">
        <v>1.1222085063404781</v>
      </c>
      <c r="AH41" s="2">
        <v>1500000</v>
      </c>
      <c r="AI41" s="2">
        <v>1500000</v>
      </c>
      <c r="AJ41" s="2">
        <v>1500000</v>
      </c>
      <c r="AK41" s="2">
        <v>1500000</v>
      </c>
      <c r="AL41" s="1">
        <v>0</v>
      </c>
      <c r="AM41" s="1">
        <v>1500000</v>
      </c>
      <c r="AN41" s="1">
        <v>0</v>
      </c>
      <c r="AO41" s="1">
        <v>0</v>
      </c>
      <c r="AP41" s="1">
        <v>1500000</v>
      </c>
      <c r="AQ41" s="1">
        <v>1500000</v>
      </c>
      <c r="AR41" s="1">
        <v>1500000</v>
      </c>
      <c r="AS41" s="1">
        <v>1500000</v>
      </c>
      <c r="AT41" s="1" t="s">
        <v>334</v>
      </c>
      <c r="AU41" s="1" t="s">
        <v>309</v>
      </c>
      <c r="AV41" s="1">
        <v>3231929</v>
      </c>
      <c r="AW41" s="1">
        <v>4693327</v>
      </c>
      <c r="AX41" s="1">
        <v>1615964.5</v>
      </c>
      <c r="AY41" s="1">
        <v>1564442.3333333333</v>
      </c>
      <c r="AZ41" s="2" t="str">
        <f>INDEX(Countries[Country Name],MATCH(MF[[#This Row],[Country ID]],Countries[Country ID],0))</f>
        <v>Lesotho</v>
      </c>
      <c r="BA41" s="2" t="str">
        <f>INDEX(Countries[Global Fund Region],MATCH(MF[[#This Row],[Country ID]],Countries[Country ID],0))</f>
        <v>SEA</v>
      </c>
      <c r="BB41" s="2">
        <f>INDEX(Country_MF[Allocated Amount],MATCH(MF[[#This Row],[Country_MF ID]],Country_MF[Country_MF ID],0))</f>
        <v>1500000</v>
      </c>
    </row>
    <row r="42" spans="1:54" hidden="1" x14ac:dyDescent="0.25">
      <c r="A42" s="2" t="s">
        <v>405</v>
      </c>
      <c r="B42" s="2" t="s">
        <v>405</v>
      </c>
      <c r="C42" s="2" t="s">
        <v>578</v>
      </c>
      <c r="D42" s="2" t="s">
        <v>320</v>
      </c>
      <c r="E42" s="2" t="s">
        <v>512</v>
      </c>
      <c r="F42" s="2" t="s">
        <v>513</v>
      </c>
      <c r="G42" s="2" t="s">
        <v>33</v>
      </c>
      <c r="H42" s="2" t="s">
        <v>561</v>
      </c>
      <c r="I42" s="2" t="s">
        <v>515</v>
      </c>
      <c r="J42" s="3">
        <v>42879</v>
      </c>
      <c r="K42" s="6">
        <v>6300000</v>
      </c>
      <c r="L42" s="2" t="s">
        <v>516</v>
      </c>
      <c r="M42" s="6">
        <v>6300000</v>
      </c>
      <c r="N42" s="2" t="s">
        <v>579</v>
      </c>
      <c r="O42" s="2">
        <v>6300000</v>
      </c>
      <c r="P42" s="2" t="s">
        <v>408</v>
      </c>
      <c r="Q42" s="2">
        <v>6300000</v>
      </c>
      <c r="R42" s="4">
        <v>43025</v>
      </c>
      <c r="S42" s="2" t="s">
        <v>516</v>
      </c>
      <c r="T42" s="2" t="s">
        <v>580</v>
      </c>
      <c r="U42" s="3">
        <v>43045</v>
      </c>
      <c r="V42" s="2" t="s">
        <v>33</v>
      </c>
      <c r="W42" s="4">
        <v>43056</v>
      </c>
      <c r="X42" s="2" t="s">
        <v>581</v>
      </c>
      <c r="Y42" s="2" t="s">
        <v>582</v>
      </c>
      <c r="Z42" s="2" t="s">
        <v>193</v>
      </c>
      <c r="AA42" s="2">
        <v>6300000</v>
      </c>
      <c r="AB42" s="2">
        <v>0</v>
      </c>
      <c r="AC42" s="2">
        <v>0</v>
      </c>
      <c r="AD42" s="2" t="s">
        <v>198</v>
      </c>
      <c r="AE42" s="2" t="s">
        <v>27</v>
      </c>
      <c r="AF42" s="2" t="s">
        <v>29</v>
      </c>
      <c r="AG42" s="2">
        <v>1.1222085063404781</v>
      </c>
      <c r="AH42" s="2">
        <v>6300000</v>
      </c>
      <c r="AI42" s="2">
        <v>6300000</v>
      </c>
      <c r="AJ42" s="2">
        <v>6300000</v>
      </c>
      <c r="AK42" s="2">
        <v>6300000</v>
      </c>
      <c r="AL42" s="1">
        <v>0</v>
      </c>
      <c r="AM42" s="1">
        <v>6300000</v>
      </c>
      <c r="AN42" s="1">
        <v>0</v>
      </c>
      <c r="AO42" s="1">
        <v>0</v>
      </c>
      <c r="AP42" s="1">
        <v>6300000</v>
      </c>
      <c r="AQ42" s="1">
        <v>6300000</v>
      </c>
      <c r="AR42" s="1">
        <v>6300000</v>
      </c>
      <c r="AS42" s="1">
        <v>6300000</v>
      </c>
      <c r="AT42" s="1" t="s">
        <v>309</v>
      </c>
      <c r="AU42" s="1" t="s">
        <v>309</v>
      </c>
      <c r="AV42" s="1">
        <v>23860191</v>
      </c>
      <c r="AW42" s="1">
        <v>30849918</v>
      </c>
      <c r="AX42" s="1">
        <v>5965047.75</v>
      </c>
      <c r="AY42" s="1">
        <v>7712479.5</v>
      </c>
      <c r="AZ42" s="2" t="str">
        <f>INDEX(Countries[Country Name],MATCH(MF[[#This Row],[Country ID]],Countries[Country ID],0))</f>
        <v>Myanmar</v>
      </c>
      <c r="BA42" s="2" t="str">
        <f>INDEX(Countries[Global Fund Region],MATCH(MF[[#This Row],[Country ID]],Countries[Country ID],0))</f>
        <v>HI Asia</v>
      </c>
      <c r="BB42" s="2">
        <f>INDEX(Country_MF[Allocated Amount],MATCH(MF[[#This Row],[Country_MF ID]],Country_MF[Country_MF ID],0))</f>
        <v>6300000</v>
      </c>
    </row>
    <row r="43" spans="1:54" hidden="1" x14ac:dyDescent="0.25">
      <c r="A43" s="2" t="s">
        <v>411</v>
      </c>
      <c r="B43" s="2" t="s">
        <v>411</v>
      </c>
      <c r="C43" s="2" t="s">
        <v>578</v>
      </c>
      <c r="D43" s="2" t="s">
        <v>315</v>
      </c>
      <c r="E43" s="2" t="s">
        <v>512</v>
      </c>
      <c r="F43" s="2" t="s">
        <v>513</v>
      </c>
      <c r="G43" s="2" t="s">
        <v>33</v>
      </c>
      <c r="H43" s="2" t="s">
        <v>561</v>
      </c>
      <c r="I43" s="2" t="s">
        <v>515</v>
      </c>
      <c r="J43" s="3">
        <v>42879</v>
      </c>
      <c r="K43" s="6">
        <v>3000000</v>
      </c>
      <c r="L43" s="2" t="s">
        <v>516</v>
      </c>
      <c r="M43" s="6">
        <v>3000000</v>
      </c>
      <c r="N43" s="2" t="s">
        <v>579</v>
      </c>
      <c r="O43" s="2">
        <v>3000000</v>
      </c>
      <c r="P43" s="2" t="s">
        <v>412</v>
      </c>
      <c r="Q43" s="2">
        <v>3000000</v>
      </c>
      <c r="R43" s="4">
        <v>43025</v>
      </c>
      <c r="S43" s="2" t="s">
        <v>516</v>
      </c>
      <c r="T43" s="2" t="s">
        <v>647</v>
      </c>
      <c r="U43" s="3">
        <v>43045</v>
      </c>
      <c r="V43" s="2" t="s">
        <v>33</v>
      </c>
      <c r="W43" s="4">
        <v>43056</v>
      </c>
      <c r="X43" s="2" t="s">
        <v>581</v>
      </c>
      <c r="Y43" s="2" t="s">
        <v>582</v>
      </c>
      <c r="Z43" s="2" t="s">
        <v>193</v>
      </c>
      <c r="AA43" s="2">
        <v>3000000</v>
      </c>
      <c r="AB43" s="2">
        <v>0</v>
      </c>
      <c r="AC43" s="2">
        <v>0</v>
      </c>
      <c r="AD43" s="2" t="s">
        <v>198</v>
      </c>
      <c r="AE43" s="2" t="s">
        <v>27</v>
      </c>
      <c r="AF43" s="2" t="s">
        <v>29</v>
      </c>
      <c r="AG43" s="2">
        <v>1.1222085063404781</v>
      </c>
      <c r="AH43" s="2">
        <v>3000000</v>
      </c>
      <c r="AI43" s="2">
        <v>3000000</v>
      </c>
      <c r="AJ43" s="2">
        <v>3000000</v>
      </c>
      <c r="AK43" s="2">
        <v>3000000</v>
      </c>
      <c r="AL43" s="1">
        <v>0</v>
      </c>
      <c r="AM43" s="1">
        <v>3000000</v>
      </c>
      <c r="AN43" s="1">
        <v>0</v>
      </c>
      <c r="AO43" s="1">
        <v>0</v>
      </c>
      <c r="AP43" s="1">
        <v>3000000</v>
      </c>
      <c r="AQ43" s="1">
        <v>3000000</v>
      </c>
      <c r="AR43" s="1">
        <v>3000000</v>
      </c>
      <c r="AS43" s="1">
        <v>3000000</v>
      </c>
      <c r="AT43" s="1" t="s">
        <v>309</v>
      </c>
      <c r="AU43" s="1" t="s">
        <v>309</v>
      </c>
      <c r="AV43" s="1">
        <v>8013207</v>
      </c>
      <c r="AW43" s="1">
        <v>20556102</v>
      </c>
      <c r="AX43" s="1">
        <v>2003301.75</v>
      </c>
      <c r="AY43" s="1">
        <v>5139025.5</v>
      </c>
      <c r="AZ43" s="2" t="str">
        <f>INDEX(Countries[Country Name],MATCH(MF[[#This Row],[Country ID]],Countries[Country ID],0))</f>
        <v>Myanmar</v>
      </c>
      <c r="BA43" s="2" t="str">
        <f>INDEX(Countries[Global Fund Region],MATCH(MF[[#This Row],[Country ID]],Countries[Country ID],0))</f>
        <v>HI Asia</v>
      </c>
      <c r="BB43" s="2">
        <f>INDEX(Country_MF[Allocated Amount],MATCH(MF[[#This Row],[Country_MF ID]],Country_MF[Country_MF ID],0))</f>
        <v>3000000</v>
      </c>
    </row>
    <row r="44" spans="1:54" hidden="1" x14ac:dyDescent="0.25">
      <c r="A44" s="2" t="s">
        <v>409</v>
      </c>
      <c r="B44" s="2" t="s">
        <v>409</v>
      </c>
      <c r="C44" s="2" t="s">
        <v>578</v>
      </c>
      <c r="D44" s="2" t="s">
        <v>311</v>
      </c>
      <c r="E44" s="2" t="s">
        <v>512</v>
      </c>
      <c r="F44" s="2" t="s">
        <v>513</v>
      </c>
      <c r="G44" s="2" t="s">
        <v>33</v>
      </c>
      <c r="H44" s="2" t="s">
        <v>561</v>
      </c>
      <c r="I44" s="2" t="s">
        <v>515</v>
      </c>
      <c r="J44" s="3">
        <v>42879</v>
      </c>
      <c r="K44" s="6">
        <v>10000000</v>
      </c>
      <c r="L44" s="2" t="s">
        <v>516</v>
      </c>
      <c r="M44" s="6">
        <v>10000000</v>
      </c>
      <c r="N44" s="2" t="s">
        <v>579</v>
      </c>
      <c r="O44" s="2">
        <v>10000000</v>
      </c>
      <c r="P44" s="2" t="s">
        <v>410</v>
      </c>
      <c r="Q44" s="2">
        <v>10000000</v>
      </c>
      <c r="R44" s="4">
        <v>43025</v>
      </c>
      <c r="S44" s="2" t="s">
        <v>516</v>
      </c>
      <c r="T44" s="2" t="s">
        <v>648</v>
      </c>
      <c r="U44" s="3">
        <v>43045</v>
      </c>
      <c r="V44" s="2" t="s">
        <v>33</v>
      </c>
      <c r="W44" s="4">
        <v>43056</v>
      </c>
      <c r="X44" s="2" t="s">
        <v>581</v>
      </c>
      <c r="Y44" s="2" t="s">
        <v>582</v>
      </c>
      <c r="Z44" s="2" t="s">
        <v>193</v>
      </c>
      <c r="AA44" s="2">
        <v>10000000</v>
      </c>
      <c r="AB44" s="2">
        <v>0</v>
      </c>
      <c r="AC44" s="2">
        <v>0</v>
      </c>
      <c r="AD44" s="2" t="s">
        <v>198</v>
      </c>
      <c r="AE44" s="2" t="s">
        <v>27</v>
      </c>
      <c r="AF44" s="2" t="s">
        <v>29</v>
      </c>
      <c r="AG44" s="2">
        <v>1.1222085063404781</v>
      </c>
      <c r="AH44" s="2">
        <v>10000000</v>
      </c>
      <c r="AI44" s="2">
        <v>10000000</v>
      </c>
      <c r="AJ44" s="2">
        <v>10000000</v>
      </c>
      <c r="AK44" s="2">
        <v>10000000</v>
      </c>
      <c r="AL44" s="1">
        <v>0</v>
      </c>
      <c r="AM44" s="1">
        <v>10000000</v>
      </c>
      <c r="AN44" s="1">
        <v>0</v>
      </c>
      <c r="AO44" s="1">
        <v>0</v>
      </c>
      <c r="AP44" s="1">
        <v>10000000</v>
      </c>
      <c r="AQ44" s="1">
        <v>10000000</v>
      </c>
      <c r="AR44" s="1">
        <v>10000000</v>
      </c>
      <c r="AS44" s="1">
        <v>10000000</v>
      </c>
      <c r="AT44" s="1" t="s">
        <v>309</v>
      </c>
      <c r="AU44" s="1" t="s">
        <v>309</v>
      </c>
      <c r="AV44" s="1">
        <v>24930674</v>
      </c>
      <c r="AW44" s="1">
        <v>55275837</v>
      </c>
      <c r="AX44" s="1">
        <v>6232668.5</v>
      </c>
      <c r="AY44" s="1">
        <v>13818959.25</v>
      </c>
      <c r="AZ44" s="2" t="str">
        <f>INDEX(Countries[Country Name],MATCH(MF[[#This Row],[Country ID]],Countries[Country ID],0))</f>
        <v>Myanmar</v>
      </c>
      <c r="BA44" s="2" t="str">
        <f>INDEX(Countries[Global Fund Region],MATCH(MF[[#This Row],[Country ID]],Countries[Country ID],0))</f>
        <v>HI Asia</v>
      </c>
      <c r="BB44" s="2">
        <f>INDEX(Country_MF[Allocated Amount],MATCH(MF[[#This Row],[Country_MF ID]],Country_MF[Country_MF ID],0))</f>
        <v>10000000</v>
      </c>
    </row>
    <row r="45" spans="1:54" hidden="1" x14ac:dyDescent="0.25">
      <c r="A45" s="2" t="s">
        <v>398</v>
      </c>
      <c r="B45" s="2" t="s">
        <v>398</v>
      </c>
      <c r="C45" s="2" t="s">
        <v>570</v>
      </c>
      <c r="D45" s="2" t="s">
        <v>330</v>
      </c>
      <c r="E45" s="2" t="s">
        <v>512</v>
      </c>
      <c r="F45" s="2" t="s">
        <v>572</v>
      </c>
      <c r="G45" s="2" t="s">
        <v>34</v>
      </c>
      <c r="H45" s="2" t="s">
        <v>571</v>
      </c>
      <c r="I45" s="2" t="s">
        <v>515</v>
      </c>
      <c r="J45" s="3">
        <v>42878</v>
      </c>
      <c r="K45" s="6">
        <v>6000000</v>
      </c>
      <c r="L45" s="2" t="s">
        <v>544</v>
      </c>
      <c r="M45" s="6">
        <v>0</v>
      </c>
      <c r="N45" s="2">
        <v>42991</v>
      </c>
      <c r="O45" s="2">
        <v>0</v>
      </c>
      <c r="P45" s="2" t="s">
        <v>397</v>
      </c>
      <c r="Q45" s="2">
        <v>0</v>
      </c>
      <c r="R45" s="4"/>
      <c r="S45" s="2" t="s">
        <v>193</v>
      </c>
      <c r="T45" s="2" t="s">
        <v>193</v>
      </c>
      <c r="U45" s="3"/>
      <c r="V45" s="2" t="s">
        <v>193</v>
      </c>
      <c r="W45" s="4"/>
      <c r="X45" s="2" t="s">
        <v>193</v>
      </c>
      <c r="Y45" s="2" t="s">
        <v>193</v>
      </c>
      <c r="Z45" s="2" t="s">
        <v>193</v>
      </c>
      <c r="AA45" s="2">
        <v>0</v>
      </c>
      <c r="AB45" s="2">
        <v>0</v>
      </c>
      <c r="AC45" s="2">
        <v>0</v>
      </c>
      <c r="AD45" s="2" t="s">
        <v>184</v>
      </c>
      <c r="AE45" s="2" t="s">
        <v>27</v>
      </c>
      <c r="AF45" s="2" t="s">
        <v>29</v>
      </c>
      <c r="AG45" s="2">
        <v>1.1222085063404781</v>
      </c>
      <c r="AH45" s="2">
        <v>6000000</v>
      </c>
      <c r="AI45" s="2">
        <v>0</v>
      </c>
      <c r="AJ45" s="2">
        <v>0</v>
      </c>
      <c r="AK45" s="2">
        <v>0</v>
      </c>
      <c r="AL45" s="1">
        <v>0</v>
      </c>
      <c r="AM45" s="1">
        <v>0</v>
      </c>
      <c r="AN45" s="1">
        <v>0</v>
      </c>
      <c r="AO45" s="1">
        <v>0</v>
      </c>
      <c r="AP45" s="1">
        <v>0</v>
      </c>
      <c r="AQ45" s="1">
        <v>0</v>
      </c>
      <c r="AR45" s="1">
        <v>0</v>
      </c>
      <c r="AS45" s="1">
        <v>0</v>
      </c>
      <c r="AT45" s="1" t="s">
        <v>309</v>
      </c>
      <c r="AU45" s="1" t="s">
        <v>309</v>
      </c>
      <c r="AV45" s="1">
        <v>4341293</v>
      </c>
      <c r="AW45" s="1">
        <v>6089605</v>
      </c>
      <c r="AX45" s="1">
        <v>1736517.2</v>
      </c>
      <c r="AY45" s="1">
        <v>2029868.3333333333</v>
      </c>
      <c r="AZ45" s="2" t="str">
        <f>INDEX(Countries[Country Name],MATCH(MF[[#This Row],[Country ID]],Countries[Country ID],0))</f>
        <v>Mozambique</v>
      </c>
      <c r="BA45" s="2" t="str">
        <f>INDEX(Countries[Global Fund Region],MATCH(MF[[#This Row],[Country ID]],Countries[Country ID],0))</f>
        <v>HI Afr 2</v>
      </c>
      <c r="BB45" s="2">
        <f>INDEX(Country_MF[Allocated Amount],MATCH(MF[[#This Row],[Country_MF ID]],Country_MF[Country_MF ID],0))</f>
        <v>6000000</v>
      </c>
    </row>
    <row r="46" spans="1:54" hidden="1" x14ac:dyDescent="0.25">
      <c r="A46" s="2" t="s">
        <v>573</v>
      </c>
      <c r="B46" s="2" t="s">
        <v>398</v>
      </c>
      <c r="C46" s="2" t="s">
        <v>570</v>
      </c>
      <c r="D46" s="2" t="s">
        <v>330</v>
      </c>
      <c r="E46" s="2" t="s">
        <v>574</v>
      </c>
      <c r="F46" s="2" t="s">
        <v>513</v>
      </c>
      <c r="G46" s="2" t="s">
        <v>33</v>
      </c>
      <c r="H46" s="2" t="s">
        <v>571</v>
      </c>
      <c r="I46" s="2" t="s">
        <v>543</v>
      </c>
      <c r="J46" s="3">
        <v>42993</v>
      </c>
      <c r="K46" s="6">
        <v>6000000</v>
      </c>
      <c r="L46" s="2" t="s">
        <v>516</v>
      </c>
      <c r="M46" s="6">
        <v>6000000</v>
      </c>
      <c r="N46" s="2">
        <v>43025</v>
      </c>
      <c r="O46" s="2">
        <v>6000000</v>
      </c>
      <c r="P46" s="2" t="s">
        <v>397</v>
      </c>
      <c r="Q46" s="2">
        <v>5990361</v>
      </c>
      <c r="R46" s="4">
        <v>43039</v>
      </c>
      <c r="S46" s="2" t="s">
        <v>516</v>
      </c>
      <c r="T46" s="2" t="s">
        <v>575</v>
      </c>
      <c r="U46" s="3">
        <v>43056</v>
      </c>
      <c r="V46" s="2" t="s">
        <v>33</v>
      </c>
      <c r="W46" s="4">
        <v>43070</v>
      </c>
      <c r="X46" s="2" t="s">
        <v>518</v>
      </c>
      <c r="Y46" s="2" t="s">
        <v>519</v>
      </c>
      <c r="Z46" s="2" t="s">
        <v>193</v>
      </c>
      <c r="AA46" s="2">
        <v>5990361</v>
      </c>
      <c r="AB46" s="2">
        <v>0</v>
      </c>
      <c r="AC46" s="2">
        <v>0</v>
      </c>
      <c r="AD46" s="2" t="s">
        <v>184</v>
      </c>
      <c r="AE46" s="2" t="s">
        <v>27</v>
      </c>
      <c r="AF46" s="2" t="s">
        <v>29</v>
      </c>
      <c r="AG46" s="2">
        <v>1.1222085063404781</v>
      </c>
      <c r="AH46" s="2">
        <v>6000000</v>
      </c>
      <c r="AI46" s="2">
        <v>6000000</v>
      </c>
      <c r="AJ46" s="2">
        <v>6000000</v>
      </c>
      <c r="AK46" s="2">
        <v>5990361</v>
      </c>
      <c r="AL46" s="1">
        <v>0</v>
      </c>
      <c r="AM46" s="1">
        <v>5990361</v>
      </c>
      <c r="AN46" s="1">
        <v>0</v>
      </c>
      <c r="AO46" s="1">
        <v>0</v>
      </c>
      <c r="AP46" s="1">
        <v>5990361</v>
      </c>
      <c r="AQ46" s="1">
        <v>5990361</v>
      </c>
      <c r="AR46" s="1">
        <v>5990361</v>
      </c>
      <c r="AS46" s="1">
        <v>5990361</v>
      </c>
      <c r="AT46" s="1" t="s">
        <v>309</v>
      </c>
      <c r="AU46" s="1" t="s">
        <v>309</v>
      </c>
      <c r="AV46" s="1">
        <v>4341293</v>
      </c>
      <c r="AW46" s="1">
        <v>6089605</v>
      </c>
      <c r="AX46" s="1">
        <v>1736517.2</v>
      </c>
      <c r="AY46" s="1">
        <v>2029868.3333333333</v>
      </c>
      <c r="AZ46" s="2" t="str">
        <f>INDEX(Countries[Country Name],MATCH(MF[[#This Row],[Country ID]],Countries[Country ID],0))</f>
        <v>Mozambique</v>
      </c>
      <c r="BA46" s="2" t="str">
        <f>INDEX(Countries[Global Fund Region],MATCH(MF[[#This Row],[Country ID]],Countries[Country ID],0))</f>
        <v>HI Afr 2</v>
      </c>
      <c r="BB46" s="2">
        <f>INDEX(Country_MF[Allocated Amount],MATCH(MF[[#This Row],[Country_MF ID]],Country_MF[Country_MF ID],0))</f>
        <v>6000000</v>
      </c>
    </row>
    <row r="47" spans="1:54" hidden="1" x14ac:dyDescent="0.25">
      <c r="A47" s="2" t="s">
        <v>394</v>
      </c>
      <c r="B47" s="2" t="s">
        <v>394</v>
      </c>
      <c r="C47" s="2" t="s">
        <v>570</v>
      </c>
      <c r="D47" s="2" t="s">
        <v>324</v>
      </c>
      <c r="E47" s="2" t="s">
        <v>512</v>
      </c>
      <c r="F47" s="2" t="s">
        <v>513</v>
      </c>
      <c r="G47" s="2" t="s">
        <v>33</v>
      </c>
      <c r="H47" s="2" t="s">
        <v>571</v>
      </c>
      <c r="I47" s="2" t="s">
        <v>543</v>
      </c>
      <c r="J47" s="3">
        <v>42993</v>
      </c>
      <c r="K47" s="6">
        <v>4700000</v>
      </c>
      <c r="L47" s="2" t="s">
        <v>516</v>
      </c>
      <c r="M47" s="6">
        <v>4700000</v>
      </c>
      <c r="N47" s="2">
        <v>43025</v>
      </c>
      <c r="O47" s="2">
        <v>4700000</v>
      </c>
      <c r="P47" s="2" t="s">
        <v>397</v>
      </c>
      <c r="Q47" s="2">
        <v>4699999</v>
      </c>
      <c r="R47" s="4">
        <v>43236</v>
      </c>
      <c r="S47" s="2" t="s">
        <v>516</v>
      </c>
      <c r="T47" s="2" t="s">
        <v>686</v>
      </c>
      <c r="U47" s="3">
        <v>43252</v>
      </c>
      <c r="V47" s="2" t="s">
        <v>33</v>
      </c>
      <c r="W47" s="4">
        <v>43266</v>
      </c>
      <c r="X47" s="2" t="s">
        <v>700</v>
      </c>
      <c r="Y47" s="2" t="s">
        <v>701</v>
      </c>
      <c r="Z47" s="2" t="s">
        <v>193</v>
      </c>
      <c r="AA47" s="2">
        <v>4699999</v>
      </c>
      <c r="AB47" s="2">
        <v>0</v>
      </c>
      <c r="AC47" s="2">
        <v>0</v>
      </c>
      <c r="AD47" s="2" t="s">
        <v>184</v>
      </c>
      <c r="AE47" s="2" t="s">
        <v>27</v>
      </c>
      <c r="AF47" s="2" t="s">
        <v>29</v>
      </c>
      <c r="AG47" s="2">
        <v>1.1222085063404781</v>
      </c>
      <c r="AH47" s="2">
        <v>4700000</v>
      </c>
      <c r="AI47" s="2">
        <v>4700000</v>
      </c>
      <c r="AJ47" s="2">
        <v>4700000</v>
      </c>
      <c r="AK47" s="2">
        <v>4699999</v>
      </c>
      <c r="AL47" s="1">
        <v>0</v>
      </c>
      <c r="AM47" s="1">
        <v>4699999</v>
      </c>
      <c r="AN47" s="1">
        <v>0</v>
      </c>
      <c r="AO47" s="1">
        <v>0</v>
      </c>
      <c r="AP47" s="1">
        <v>4699999</v>
      </c>
      <c r="AQ47" s="1">
        <v>4699999</v>
      </c>
      <c r="AR47" s="1">
        <v>4699999</v>
      </c>
      <c r="AS47" s="1">
        <v>4699999</v>
      </c>
      <c r="AT47" s="1" t="s">
        <v>339</v>
      </c>
      <c r="AU47" s="1" t="s">
        <v>339</v>
      </c>
      <c r="AV47" s="1">
        <v>0</v>
      </c>
      <c r="AW47" s="1">
        <v>3405722</v>
      </c>
      <c r="AX47" s="1">
        <v>0</v>
      </c>
      <c r="AY47" s="1">
        <v>1135240.6666666667</v>
      </c>
      <c r="AZ47" s="2" t="str">
        <f>INDEX(Countries[Country Name],MATCH(MF[[#This Row],[Country ID]],Countries[Country ID],0))</f>
        <v>Mozambique</v>
      </c>
      <c r="BA47" s="2" t="str">
        <f>INDEX(Countries[Global Fund Region],MATCH(MF[[#This Row],[Country ID]],Countries[Country ID],0))</f>
        <v>HI Afr 2</v>
      </c>
      <c r="BB47" s="2">
        <f>INDEX(Country_MF[Allocated Amount],MATCH(MF[[#This Row],[Country_MF ID]],Country_MF[Country_MF ID],0))</f>
        <v>4700000</v>
      </c>
    </row>
    <row r="48" spans="1:54" hidden="1" x14ac:dyDescent="0.25">
      <c r="A48" s="2" t="s">
        <v>402</v>
      </c>
      <c r="B48" s="2" t="s">
        <v>402</v>
      </c>
      <c r="C48" s="2" t="s">
        <v>570</v>
      </c>
      <c r="D48" s="2" t="s">
        <v>315</v>
      </c>
      <c r="E48" s="2" t="s">
        <v>512</v>
      </c>
      <c r="F48" s="2" t="s">
        <v>513</v>
      </c>
      <c r="G48" s="2" t="s">
        <v>33</v>
      </c>
      <c r="H48" s="2" t="s">
        <v>571</v>
      </c>
      <c r="I48" s="2" t="s">
        <v>543</v>
      </c>
      <c r="J48" s="3">
        <v>42993</v>
      </c>
      <c r="K48" s="6">
        <v>3000000</v>
      </c>
      <c r="L48" s="2" t="s">
        <v>516</v>
      </c>
      <c r="M48" s="6">
        <v>3000000</v>
      </c>
      <c r="N48" s="2">
        <v>43025</v>
      </c>
      <c r="O48" s="2">
        <v>3000000</v>
      </c>
      <c r="P48" s="2" t="s">
        <v>404</v>
      </c>
      <c r="Q48" s="2">
        <v>3000000</v>
      </c>
      <c r="R48" s="4">
        <v>43271</v>
      </c>
      <c r="S48" s="2" t="s">
        <v>516</v>
      </c>
      <c r="T48" s="2" t="s">
        <v>698</v>
      </c>
      <c r="U48" s="3">
        <v>43287</v>
      </c>
      <c r="V48" s="2" t="s">
        <v>33</v>
      </c>
      <c r="W48" s="4">
        <v>43301</v>
      </c>
      <c r="X48" s="2" t="s">
        <v>713</v>
      </c>
      <c r="Y48" s="2" t="s">
        <v>714</v>
      </c>
      <c r="Z48" s="2" t="s">
        <v>193</v>
      </c>
      <c r="AA48" s="2">
        <v>3000000</v>
      </c>
      <c r="AB48" s="2">
        <v>0</v>
      </c>
      <c r="AC48" s="2">
        <v>0</v>
      </c>
      <c r="AD48" s="2" t="s">
        <v>184</v>
      </c>
      <c r="AE48" s="2" t="s">
        <v>27</v>
      </c>
      <c r="AF48" s="2" t="s">
        <v>29</v>
      </c>
      <c r="AG48" s="2">
        <v>1.1222085063404781</v>
      </c>
      <c r="AH48" s="2">
        <v>3000000</v>
      </c>
      <c r="AI48" s="2">
        <v>3000000</v>
      </c>
      <c r="AJ48" s="2">
        <v>3000000</v>
      </c>
      <c r="AK48" s="2">
        <v>3000000</v>
      </c>
      <c r="AL48" s="1">
        <v>0</v>
      </c>
      <c r="AM48" s="1">
        <v>3000000</v>
      </c>
      <c r="AN48" s="1">
        <v>0</v>
      </c>
      <c r="AO48" s="1">
        <v>0</v>
      </c>
      <c r="AP48" s="1">
        <v>3000000</v>
      </c>
      <c r="AQ48" s="1">
        <v>3000000</v>
      </c>
      <c r="AR48" s="1">
        <v>3000000</v>
      </c>
      <c r="AS48" s="1">
        <v>3000000</v>
      </c>
      <c r="AT48" s="1" t="s">
        <v>334</v>
      </c>
      <c r="AU48" s="1" t="s">
        <v>334</v>
      </c>
      <c r="AV48" s="1">
        <v>8031578.7400000002</v>
      </c>
      <c r="AW48" s="1">
        <v>4401456</v>
      </c>
      <c r="AX48" s="1">
        <v>3212631.4960000003</v>
      </c>
      <c r="AY48" s="1">
        <v>1467152</v>
      </c>
      <c r="AZ48" s="2" t="str">
        <f>INDEX(Countries[Country Name],MATCH(MF[[#This Row],[Country ID]],Countries[Country ID],0))</f>
        <v>Mozambique</v>
      </c>
      <c r="BA48" s="2" t="str">
        <f>INDEX(Countries[Global Fund Region],MATCH(MF[[#This Row],[Country ID]],Countries[Country ID],0))</f>
        <v>HI Afr 2</v>
      </c>
      <c r="BB48" s="2">
        <f>INDEX(Country_MF[Allocated Amount],MATCH(MF[[#This Row],[Country_MF ID]],Country_MF[Country_MF ID],0))</f>
        <v>3000000</v>
      </c>
    </row>
    <row r="49" spans="1:54" hidden="1" x14ac:dyDescent="0.25">
      <c r="A49" s="2" t="s">
        <v>400</v>
      </c>
      <c r="B49" s="2" t="s">
        <v>400</v>
      </c>
      <c r="C49" s="2" t="s">
        <v>570</v>
      </c>
      <c r="D49" s="2" t="s">
        <v>311</v>
      </c>
      <c r="E49" s="2" t="s">
        <v>512</v>
      </c>
      <c r="F49" s="2" t="s">
        <v>572</v>
      </c>
      <c r="G49" s="2" t="s">
        <v>34</v>
      </c>
      <c r="H49" s="2" t="s">
        <v>571</v>
      </c>
      <c r="I49" s="2" t="s">
        <v>515</v>
      </c>
      <c r="J49" s="3">
        <v>42878</v>
      </c>
      <c r="K49" s="6">
        <v>6000000</v>
      </c>
      <c r="L49" s="2" t="s">
        <v>544</v>
      </c>
      <c r="M49" s="6">
        <v>0</v>
      </c>
      <c r="N49" s="2">
        <v>42991</v>
      </c>
      <c r="O49" s="2">
        <v>0</v>
      </c>
      <c r="P49" s="2" t="s">
        <v>401</v>
      </c>
      <c r="Q49" s="2">
        <v>0</v>
      </c>
      <c r="R49" s="4"/>
      <c r="S49" s="2" t="s">
        <v>193</v>
      </c>
      <c r="T49" s="2" t="s">
        <v>193</v>
      </c>
      <c r="U49" s="3"/>
      <c r="V49" s="2" t="s">
        <v>193</v>
      </c>
      <c r="W49" s="4"/>
      <c r="X49" s="2" t="s">
        <v>193</v>
      </c>
      <c r="Y49" s="2" t="s">
        <v>193</v>
      </c>
      <c r="Z49" s="2" t="s">
        <v>193</v>
      </c>
      <c r="AA49" s="2">
        <v>0</v>
      </c>
      <c r="AB49" s="2">
        <v>0</v>
      </c>
      <c r="AC49" s="2">
        <v>0</v>
      </c>
      <c r="AD49" s="2" t="s">
        <v>184</v>
      </c>
      <c r="AE49" s="2" t="s">
        <v>27</v>
      </c>
      <c r="AF49" s="2" t="s">
        <v>29</v>
      </c>
      <c r="AG49" s="2">
        <v>1.1222085063404781</v>
      </c>
      <c r="AH49" s="2">
        <v>6000000</v>
      </c>
      <c r="AI49" s="2">
        <v>0</v>
      </c>
      <c r="AJ49" s="2">
        <v>0</v>
      </c>
      <c r="AK49" s="2">
        <v>0</v>
      </c>
      <c r="AL49" s="1">
        <v>0</v>
      </c>
      <c r="AM49" s="1">
        <v>0</v>
      </c>
      <c r="AN49" s="1">
        <v>0</v>
      </c>
      <c r="AO49" s="1">
        <v>0</v>
      </c>
      <c r="AP49" s="1">
        <v>0</v>
      </c>
      <c r="AQ49" s="1">
        <v>0</v>
      </c>
      <c r="AR49" s="1">
        <v>0</v>
      </c>
      <c r="AS49" s="1">
        <v>0</v>
      </c>
      <c r="AT49" s="1" t="s">
        <v>309</v>
      </c>
      <c r="AU49" s="1" t="s">
        <v>309</v>
      </c>
      <c r="AV49" s="1">
        <v>13568898</v>
      </c>
      <c r="AW49" s="1">
        <v>18704151</v>
      </c>
      <c r="AX49" s="1">
        <v>5427559.2000000002</v>
      </c>
      <c r="AY49" s="1">
        <v>6234717</v>
      </c>
      <c r="AZ49" s="2" t="str">
        <f>INDEX(Countries[Country Name],MATCH(MF[[#This Row],[Country ID]],Countries[Country ID],0))</f>
        <v>Mozambique</v>
      </c>
      <c r="BA49" s="2" t="str">
        <f>INDEX(Countries[Global Fund Region],MATCH(MF[[#This Row],[Country ID]],Countries[Country ID],0))</f>
        <v>HI Afr 2</v>
      </c>
      <c r="BB49" s="2">
        <f>INDEX(Country_MF[Allocated Amount],MATCH(MF[[#This Row],[Country_MF ID]],Country_MF[Country_MF ID],0))</f>
        <v>6000000</v>
      </c>
    </row>
    <row r="50" spans="1:54" hidden="1" x14ac:dyDescent="0.25">
      <c r="A50" s="2" t="s">
        <v>576</v>
      </c>
      <c r="B50" s="2" t="s">
        <v>400</v>
      </c>
      <c r="C50" s="2" t="s">
        <v>570</v>
      </c>
      <c r="D50" s="2" t="s">
        <v>311</v>
      </c>
      <c r="E50" s="2" t="s">
        <v>574</v>
      </c>
      <c r="F50" s="2" t="s">
        <v>513</v>
      </c>
      <c r="G50" s="2" t="s">
        <v>33</v>
      </c>
      <c r="H50" s="2" t="s">
        <v>571</v>
      </c>
      <c r="I50" s="2" t="s">
        <v>543</v>
      </c>
      <c r="J50" s="3">
        <v>42993</v>
      </c>
      <c r="K50" s="6">
        <v>6000000</v>
      </c>
      <c r="L50" s="2" t="s">
        <v>516</v>
      </c>
      <c r="M50" s="6">
        <v>5500000</v>
      </c>
      <c r="N50" s="2">
        <v>43025</v>
      </c>
      <c r="O50" s="2">
        <v>6000000</v>
      </c>
      <c r="P50" s="2" t="s">
        <v>401</v>
      </c>
      <c r="Q50" s="2">
        <v>6000000</v>
      </c>
      <c r="R50" s="4">
        <v>43039</v>
      </c>
      <c r="S50" s="2" t="s">
        <v>516</v>
      </c>
      <c r="T50" s="2" t="s">
        <v>577</v>
      </c>
      <c r="U50" s="3">
        <v>43056</v>
      </c>
      <c r="V50" s="2" t="s">
        <v>33</v>
      </c>
      <c r="W50" s="4">
        <v>43070</v>
      </c>
      <c r="X50" s="2" t="s">
        <v>518</v>
      </c>
      <c r="Y50" s="2" t="s">
        <v>519</v>
      </c>
      <c r="Z50" s="2" t="s">
        <v>193</v>
      </c>
      <c r="AA50" s="2">
        <v>6000000</v>
      </c>
      <c r="AB50" s="2">
        <v>0</v>
      </c>
      <c r="AC50" s="2">
        <v>0</v>
      </c>
      <c r="AD50" s="2" t="s">
        <v>184</v>
      </c>
      <c r="AE50" s="2" t="s">
        <v>27</v>
      </c>
      <c r="AF50" s="2" t="s">
        <v>29</v>
      </c>
      <c r="AG50" s="2">
        <v>1.1222085063404781</v>
      </c>
      <c r="AH50" s="2">
        <v>6000000</v>
      </c>
      <c r="AI50" s="2">
        <v>5500000</v>
      </c>
      <c r="AJ50" s="2">
        <v>6000000</v>
      </c>
      <c r="AK50" s="2">
        <v>6000000</v>
      </c>
      <c r="AL50" s="1">
        <v>0</v>
      </c>
      <c r="AM50" s="1">
        <v>6000000</v>
      </c>
      <c r="AN50" s="1">
        <v>0</v>
      </c>
      <c r="AO50" s="1">
        <v>0</v>
      </c>
      <c r="AP50" s="1">
        <v>6000000</v>
      </c>
      <c r="AQ50" s="1">
        <v>6000000</v>
      </c>
      <c r="AR50" s="1">
        <v>6000000</v>
      </c>
      <c r="AS50" s="1">
        <v>6000000</v>
      </c>
      <c r="AT50" s="1" t="s">
        <v>309</v>
      </c>
      <c r="AU50" s="1" t="s">
        <v>309</v>
      </c>
      <c r="AV50" s="1">
        <v>13568898</v>
      </c>
      <c r="AW50" s="1">
        <v>18704151</v>
      </c>
      <c r="AX50" s="1">
        <v>5427559.2000000002</v>
      </c>
      <c r="AY50" s="1">
        <v>6234717</v>
      </c>
      <c r="AZ50" s="2" t="str">
        <f>INDEX(Countries[Country Name],MATCH(MF[[#This Row],[Country ID]],Countries[Country ID],0))</f>
        <v>Mozambique</v>
      </c>
      <c r="BA50" s="2" t="str">
        <f>INDEX(Countries[Global Fund Region],MATCH(MF[[#This Row],[Country ID]],Countries[Country ID],0))</f>
        <v>HI Afr 2</v>
      </c>
      <c r="BB50" s="2">
        <f>INDEX(Country_MF[Allocated Amount],MATCH(MF[[#This Row],[Country_MF ID]],Country_MF[Country_MF ID],0))</f>
        <v>6000000</v>
      </c>
    </row>
    <row r="51" spans="1:54" hidden="1" x14ac:dyDescent="0.25">
      <c r="A51" s="2" t="s">
        <v>390</v>
      </c>
      <c r="B51" s="2" t="s">
        <v>390</v>
      </c>
      <c r="C51" s="2" t="s">
        <v>566</v>
      </c>
      <c r="D51" s="2" t="s">
        <v>330</v>
      </c>
      <c r="E51" s="2" t="s">
        <v>512</v>
      </c>
      <c r="F51" s="2" t="s">
        <v>513</v>
      </c>
      <c r="G51" s="2" t="s">
        <v>34</v>
      </c>
      <c r="H51" s="2" t="s">
        <v>567</v>
      </c>
      <c r="I51" s="2" t="s">
        <v>522</v>
      </c>
      <c r="J51" s="3">
        <v>42814</v>
      </c>
      <c r="K51" s="6">
        <v>7000000</v>
      </c>
      <c r="L51" s="2" t="s">
        <v>516</v>
      </c>
      <c r="M51" s="6">
        <v>7000000</v>
      </c>
      <c r="N51" s="2">
        <v>42936</v>
      </c>
      <c r="O51" s="2">
        <v>7000000</v>
      </c>
      <c r="P51" s="2" t="s">
        <v>391</v>
      </c>
      <c r="Q51" s="2">
        <v>7000000</v>
      </c>
      <c r="R51" s="4">
        <v>42991</v>
      </c>
      <c r="S51" s="2" t="s">
        <v>516</v>
      </c>
      <c r="T51" s="2" t="s">
        <v>568</v>
      </c>
      <c r="U51" s="3">
        <v>43010</v>
      </c>
      <c r="V51" s="2" t="s">
        <v>33</v>
      </c>
      <c r="W51" s="4">
        <v>43021</v>
      </c>
      <c r="X51" s="2" t="s">
        <v>524</v>
      </c>
      <c r="Y51" s="2" t="s">
        <v>525</v>
      </c>
      <c r="Z51" s="2" t="s">
        <v>193</v>
      </c>
      <c r="AA51" s="2">
        <v>7000000</v>
      </c>
      <c r="AB51" s="2">
        <v>0</v>
      </c>
      <c r="AC51" s="2">
        <v>0</v>
      </c>
      <c r="AD51" s="2" t="s">
        <v>166</v>
      </c>
      <c r="AE51" s="2" t="s">
        <v>27</v>
      </c>
      <c r="AF51" s="2" t="s">
        <v>29</v>
      </c>
      <c r="AG51" s="2">
        <v>1.1222085063404781</v>
      </c>
      <c r="AH51" s="2">
        <v>7000000</v>
      </c>
      <c r="AI51" s="2">
        <v>7000000</v>
      </c>
      <c r="AJ51" s="2">
        <v>7000000</v>
      </c>
      <c r="AK51" s="2">
        <v>7000000</v>
      </c>
      <c r="AL51" s="1">
        <v>0</v>
      </c>
      <c r="AM51" s="1">
        <v>7000000</v>
      </c>
      <c r="AN51" s="1">
        <v>0</v>
      </c>
      <c r="AO51" s="1">
        <v>0</v>
      </c>
      <c r="AP51" s="1">
        <v>7000000</v>
      </c>
      <c r="AQ51" s="1">
        <v>7000000</v>
      </c>
      <c r="AR51" s="1">
        <v>7000000</v>
      </c>
      <c r="AS51" s="1">
        <v>7000000</v>
      </c>
      <c r="AT51" s="1" t="s">
        <v>334</v>
      </c>
      <c r="AU51" s="1" t="s">
        <v>309</v>
      </c>
      <c r="AV51" s="1">
        <v>12400000</v>
      </c>
      <c r="AW51" s="1">
        <v>12700000</v>
      </c>
      <c r="AX51" s="1">
        <v>6200000</v>
      </c>
      <c r="AY51" s="1">
        <v>4233333.333333333</v>
      </c>
      <c r="AZ51" s="2" t="str">
        <f>INDEX(Countries[Country Name],MATCH(MF[[#This Row],[Country ID]],Countries[Country ID],0))</f>
        <v>Malawi</v>
      </c>
      <c r="BA51" s="2" t="str">
        <f>INDEX(Countries[Global Fund Region],MATCH(MF[[#This Row],[Country ID]],Countries[Country ID],0))</f>
        <v>SEA</v>
      </c>
      <c r="BB51" s="2">
        <f>INDEX(Country_MF[Allocated Amount],MATCH(MF[[#This Row],[Country_MF ID]],Country_MF[Country_MF ID],0))</f>
        <v>7000000</v>
      </c>
    </row>
    <row r="52" spans="1:54" hidden="1" x14ac:dyDescent="0.25">
      <c r="A52" s="2" t="s">
        <v>392</v>
      </c>
      <c r="B52" s="2" t="s">
        <v>392</v>
      </c>
      <c r="C52" s="2" t="s">
        <v>566</v>
      </c>
      <c r="D52" s="2" t="s">
        <v>315</v>
      </c>
      <c r="E52" s="2" t="s">
        <v>512</v>
      </c>
      <c r="F52" s="2" t="s">
        <v>513</v>
      </c>
      <c r="G52" s="2" t="s">
        <v>34</v>
      </c>
      <c r="H52" s="2" t="s">
        <v>567</v>
      </c>
      <c r="I52" s="2" t="s">
        <v>522</v>
      </c>
      <c r="J52" s="3">
        <v>42814</v>
      </c>
      <c r="K52" s="6">
        <v>3000000</v>
      </c>
      <c r="L52" s="2" t="s">
        <v>516</v>
      </c>
      <c r="M52" s="6">
        <v>3000000</v>
      </c>
      <c r="N52" s="2">
        <v>42936</v>
      </c>
      <c r="O52" s="2">
        <v>3000000</v>
      </c>
      <c r="P52" s="2" t="s">
        <v>393</v>
      </c>
      <c r="Q52" s="2">
        <v>3000000</v>
      </c>
      <c r="R52" s="4">
        <v>42991</v>
      </c>
      <c r="S52" s="2" t="s">
        <v>516</v>
      </c>
      <c r="T52" s="2" t="s">
        <v>569</v>
      </c>
      <c r="U52" s="3">
        <v>43010</v>
      </c>
      <c r="V52" s="2" t="s">
        <v>33</v>
      </c>
      <c r="W52" s="4">
        <v>43021</v>
      </c>
      <c r="X52" s="2" t="s">
        <v>524</v>
      </c>
      <c r="Y52" s="2" t="s">
        <v>525</v>
      </c>
      <c r="Z52" s="2" t="s">
        <v>193</v>
      </c>
      <c r="AA52" s="2">
        <v>3000000</v>
      </c>
      <c r="AB52" s="2">
        <v>0</v>
      </c>
      <c r="AC52" s="2">
        <v>0</v>
      </c>
      <c r="AD52" s="2" t="s">
        <v>166</v>
      </c>
      <c r="AE52" s="2" t="s">
        <v>27</v>
      </c>
      <c r="AF52" s="2" t="s">
        <v>29</v>
      </c>
      <c r="AG52" s="2">
        <v>1.1222085063404781</v>
      </c>
      <c r="AH52" s="2">
        <v>3000000</v>
      </c>
      <c r="AI52" s="2">
        <v>3000000</v>
      </c>
      <c r="AJ52" s="2">
        <v>3000000</v>
      </c>
      <c r="AK52" s="2">
        <v>3000000</v>
      </c>
      <c r="AL52" s="1">
        <v>0</v>
      </c>
      <c r="AM52" s="1">
        <v>3000000</v>
      </c>
      <c r="AN52" s="1">
        <v>0</v>
      </c>
      <c r="AO52" s="1">
        <v>0</v>
      </c>
      <c r="AP52" s="1">
        <v>3000000</v>
      </c>
      <c r="AQ52" s="1">
        <v>3000000</v>
      </c>
      <c r="AR52" s="1">
        <v>3000000</v>
      </c>
      <c r="AS52" s="1">
        <v>3000000</v>
      </c>
      <c r="AT52" s="1" t="s">
        <v>334</v>
      </c>
      <c r="AU52" s="1" t="s">
        <v>309</v>
      </c>
      <c r="AV52" s="1">
        <v>5000000</v>
      </c>
      <c r="AW52" s="1">
        <v>7000000</v>
      </c>
      <c r="AX52" s="1">
        <v>2500000</v>
      </c>
      <c r="AY52" s="1">
        <v>2333333.3333333335</v>
      </c>
      <c r="AZ52" s="2" t="str">
        <f>INDEX(Countries[Country Name],MATCH(MF[[#This Row],[Country ID]],Countries[Country ID],0))</f>
        <v>Malawi</v>
      </c>
      <c r="BA52" s="2" t="str">
        <f>INDEX(Countries[Global Fund Region],MATCH(MF[[#This Row],[Country ID]],Countries[Country ID],0))</f>
        <v>SEA</v>
      </c>
      <c r="BB52" s="2">
        <f>INDEX(Country_MF[Allocated Amount],MATCH(MF[[#This Row],[Country_MF ID]],Country_MF[Country_MF ID],0))</f>
        <v>3000000</v>
      </c>
    </row>
    <row r="53" spans="1:54" hidden="1" x14ac:dyDescent="0.25">
      <c r="A53" s="2" t="s">
        <v>413</v>
      </c>
      <c r="B53" s="2" t="s">
        <v>413</v>
      </c>
      <c r="C53" s="2" t="s">
        <v>699</v>
      </c>
      <c r="D53" s="2" t="s">
        <v>330</v>
      </c>
      <c r="E53" s="2" t="s">
        <v>512</v>
      </c>
      <c r="F53" s="2" t="s">
        <v>513</v>
      </c>
      <c r="G53" s="2" t="s">
        <v>34</v>
      </c>
      <c r="H53" s="2" t="s">
        <v>567</v>
      </c>
      <c r="I53" s="2" t="s">
        <v>515</v>
      </c>
      <c r="J53" s="3">
        <v>42878</v>
      </c>
      <c r="K53" s="6">
        <v>1000000</v>
      </c>
      <c r="L53" s="2" t="s">
        <v>516</v>
      </c>
      <c r="M53" s="6">
        <v>1000000</v>
      </c>
      <c r="N53" s="2">
        <v>43025</v>
      </c>
      <c r="O53" s="2">
        <v>1000000</v>
      </c>
      <c r="P53" s="2" t="s">
        <v>415</v>
      </c>
      <c r="Q53" s="2">
        <v>1000000</v>
      </c>
      <c r="R53" s="4">
        <v>43076</v>
      </c>
      <c r="S53" s="2" t="s">
        <v>516</v>
      </c>
      <c r="T53" s="2" t="s">
        <v>583</v>
      </c>
      <c r="U53" s="3">
        <v>43091</v>
      </c>
      <c r="V53" s="2" t="s">
        <v>33</v>
      </c>
      <c r="W53" s="4">
        <v>43112</v>
      </c>
      <c r="X53" s="2" t="s">
        <v>536</v>
      </c>
      <c r="Y53" s="2" t="s">
        <v>537</v>
      </c>
      <c r="Z53" s="2" t="s">
        <v>193</v>
      </c>
      <c r="AA53" s="2">
        <v>1000000</v>
      </c>
      <c r="AB53" s="2">
        <v>0</v>
      </c>
      <c r="AC53" s="2">
        <v>0</v>
      </c>
      <c r="AD53" s="2" t="s">
        <v>200</v>
      </c>
      <c r="AE53" s="2" t="s">
        <v>27</v>
      </c>
      <c r="AF53" s="2" t="s">
        <v>29</v>
      </c>
      <c r="AG53" s="2">
        <v>1.1222085063404781</v>
      </c>
      <c r="AH53" s="2">
        <v>1000000</v>
      </c>
      <c r="AI53" s="2">
        <v>1000000</v>
      </c>
      <c r="AJ53" s="2">
        <v>1000000</v>
      </c>
      <c r="AK53" s="2">
        <v>1000000</v>
      </c>
      <c r="AL53" s="1">
        <v>0</v>
      </c>
      <c r="AM53" s="1">
        <v>1000000</v>
      </c>
      <c r="AN53" s="1">
        <v>0</v>
      </c>
      <c r="AO53" s="1">
        <v>0</v>
      </c>
      <c r="AP53" s="1">
        <v>1000000</v>
      </c>
      <c r="AQ53" s="1">
        <v>1000000</v>
      </c>
      <c r="AR53" s="1">
        <v>1000000</v>
      </c>
      <c r="AS53" s="1">
        <v>1000000</v>
      </c>
      <c r="AT53" s="1" t="s">
        <v>334</v>
      </c>
      <c r="AU53" s="1" t="s">
        <v>334</v>
      </c>
      <c r="AV53" s="1">
        <v>4900000</v>
      </c>
      <c r="AW53" s="1">
        <v>4870000</v>
      </c>
      <c r="AX53" s="1">
        <v>3266666.6666666665</v>
      </c>
      <c r="AY53" s="1">
        <v>1623333.3333333333</v>
      </c>
      <c r="AZ53" s="2" t="str">
        <f>INDEX(Countries[Country Name],MATCH(MF[[#This Row],[Country ID]],Countries[Country ID],0))</f>
        <v>Namibia</v>
      </c>
      <c r="BA53" s="2" t="str">
        <f>INDEX(Countries[Global Fund Region],MATCH(MF[[#This Row],[Country ID]],Countries[Country ID],0))</f>
        <v>SEA</v>
      </c>
      <c r="BB53" s="2">
        <f>INDEX(Country_MF[Allocated Amount],MATCH(MF[[#This Row],[Country_MF ID]],Country_MF[Country_MF ID],0))</f>
        <v>1000000</v>
      </c>
    </row>
    <row r="54" spans="1:54" hidden="1" x14ac:dyDescent="0.25">
      <c r="A54" s="2" t="s">
        <v>419</v>
      </c>
      <c r="B54" s="2" t="s">
        <v>419</v>
      </c>
      <c r="C54" s="2" t="s">
        <v>585</v>
      </c>
      <c r="D54" s="2" t="s">
        <v>311</v>
      </c>
      <c r="E54" s="2" t="s">
        <v>512</v>
      </c>
      <c r="F54" s="2" t="s">
        <v>572</v>
      </c>
      <c r="G54" s="2" t="s">
        <v>34</v>
      </c>
      <c r="H54" s="2" t="s">
        <v>586</v>
      </c>
      <c r="I54" s="2" t="s">
        <v>515</v>
      </c>
      <c r="J54" s="3">
        <v>42878</v>
      </c>
      <c r="K54" s="6">
        <v>14000000</v>
      </c>
      <c r="L54" s="2" t="s">
        <v>544</v>
      </c>
      <c r="M54" s="6">
        <v>0</v>
      </c>
      <c r="N54" s="2" t="s">
        <v>193</v>
      </c>
      <c r="O54" s="2"/>
      <c r="P54" s="2" t="s">
        <v>420</v>
      </c>
      <c r="Q54" s="2">
        <v>0</v>
      </c>
      <c r="R54" s="4"/>
      <c r="S54" s="2" t="s">
        <v>193</v>
      </c>
      <c r="T54" s="2" t="s">
        <v>193</v>
      </c>
      <c r="U54" s="3"/>
      <c r="V54" s="2" t="s">
        <v>193</v>
      </c>
      <c r="W54" s="4"/>
      <c r="X54" s="2" t="s">
        <v>193</v>
      </c>
      <c r="Y54" s="2" t="s">
        <v>193</v>
      </c>
      <c r="Z54" s="2" t="s">
        <v>193</v>
      </c>
      <c r="AA54" s="2">
        <v>0</v>
      </c>
      <c r="AB54" s="2">
        <v>0</v>
      </c>
      <c r="AC54" s="2">
        <v>0</v>
      </c>
      <c r="AD54" s="2" t="s">
        <v>208</v>
      </c>
      <c r="AE54" s="2" t="s">
        <v>27</v>
      </c>
      <c r="AF54" s="2" t="s">
        <v>29</v>
      </c>
      <c r="AG54" s="2">
        <v>1.1222085063404781</v>
      </c>
      <c r="AH54" s="2">
        <v>14000000</v>
      </c>
      <c r="AI54" s="2">
        <v>0</v>
      </c>
      <c r="AJ54" s="2">
        <v>0</v>
      </c>
      <c r="AK54" s="2">
        <v>0</v>
      </c>
      <c r="AL54" s="1">
        <v>0</v>
      </c>
      <c r="AM54" s="1">
        <v>0</v>
      </c>
      <c r="AN54" s="1">
        <v>0</v>
      </c>
      <c r="AO54" s="1">
        <v>0</v>
      </c>
      <c r="AP54" s="1">
        <v>0</v>
      </c>
      <c r="AQ54" s="1">
        <v>0</v>
      </c>
      <c r="AR54" s="1">
        <v>0</v>
      </c>
      <c r="AS54" s="1">
        <v>0</v>
      </c>
      <c r="AT54" s="1" t="s">
        <v>334</v>
      </c>
      <c r="AU54" s="1" t="s">
        <v>334</v>
      </c>
      <c r="AV54" s="1">
        <v>38892212</v>
      </c>
      <c r="AW54" s="1">
        <v>17694422</v>
      </c>
      <c r="AX54" s="1">
        <v>15556884.800000001</v>
      </c>
      <c r="AY54" s="1">
        <v>5898140.666666667</v>
      </c>
      <c r="AZ54" s="2" t="str">
        <f>INDEX(Countries[Country Name],MATCH(MF[[#This Row],[Country ID]],Countries[Country ID],0))</f>
        <v>Nigeria</v>
      </c>
      <c r="BA54" s="2" t="str">
        <f>INDEX(Countries[Global Fund Region],MATCH(MF[[#This Row],[Country ID]],Countries[Country ID],0))</f>
        <v>HI Afr 1</v>
      </c>
      <c r="BB54" s="2">
        <f>INDEX(Country_MF[Allocated Amount],MATCH(MF[[#This Row],[Country_MF ID]],Country_MF[Country_MF ID],0))</f>
        <v>14000000</v>
      </c>
    </row>
    <row r="55" spans="1:54" hidden="1" x14ac:dyDescent="0.25">
      <c r="A55" s="2" t="s">
        <v>627</v>
      </c>
      <c r="B55" s="2" t="s">
        <v>419</v>
      </c>
      <c r="C55" s="2" t="s">
        <v>656</v>
      </c>
      <c r="D55" s="2" t="s">
        <v>311</v>
      </c>
      <c r="E55" s="2" t="s">
        <v>574</v>
      </c>
      <c r="F55" s="2" t="s">
        <v>513</v>
      </c>
      <c r="G55" s="2" t="s">
        <v>34</v>
      </c>
      <c r="H55" s="2" t="s">
        <v>521</v>
      </c>
      <c r="I55" s="2" t="s">
        <v>623</v>
      </c>
      <c r="J55" s="3">
        <v>43236</v>
      </c>
      <c r="K55" s="6">
        <v>14000000</v>
      </c>
      <c r="L55" s="2" t="s">
        <v>516</v>
      </c>
      <c r="M55" s="6">
        <v>14000000</v>
      </c>
      <c r="N55" s="2">
        <v>43301</v>
      </c>
      <c r="O55" s="2">
        <v>14000000</v>
      </c>
      <c r="P55" s="2" t="s">
        <v>420</v>
      </c>
      <c r="Q55" s="2">
        <v>14000000</v>
      </c>
      <c r="R55" s="4">
        <v>43424</v>
      </c>
      <c r="S55" s="2" t="s">
        <v>516</v>
      </c>
      <c r="T55" s="2" t="s">
        <v>747</v>
      </c>
      <c r="U55" s="3">
        <v>43444</v>
      </c>
      <c r="V55" s="2" t="s">
        <v>33</v>
      </c>
      <c r="W55" s="4">
        <v>43455</v>
      </c>
      <c r="X55" s="2" t="s">
        <v>748</v>
      </c>
      <c r="Y55" s="2" t="s">
        <v>749</v>
      </c>
      <c r="Z55" s="2" t="s">
        <v>193</v>
      </c>
      <c r="AA55" s="2">
        <v>14000000</v>
      </c>
      <c r="AB55" s="2">
        <v>0</v>
      </c>
      <c r="AC55" s="2">
        <v>0</v>
      </c>
      <c r="AD55" s="2" t="s">
        <v>208</v>
      </c>
      <c r="AE55" s="2" t="s">
        <v>27</v>
      </c>
      <c r="AF55" s="2" t="s">
        <v>29</v>
      </c>
      <c r="AG55" s="2">
        <v>1.1222085063404781</v>
      </c>
      <c r="AH55" s="2">
        <v>14000000</v>
      </c>
      <c r="AI55" s="2">
        <v>14000000</v>
      </c>
      <c r="AJ55" s="2">
        <v>14000000</v>
      </c>
      <c r="AK55" s="2">
        <v>14000000</v>
      </c>
      <c r="AL55" s="1">
        <v>0</v>
      </c>
      <c r="AM55" s="1">
        <v>14000000</v>
      </c>
      <c r="AN55" s="1">
        <v>0</v>
      </c>
      <c r="AO55" s="1">
        <v>0</v>
      </c>
      <c r="AP55" s="1">
        <v>14000000</v>
      </c>
      <c r="AQ55" s="1">
        <v>14000000</v>
      </c>
      <c r="AR55" s="1">
        <v>14000000</v>
      </c>
      <c r="AS55" s="1">
        <v>14000000</v>
      </c>
      <c r="AT55" s="1" t="s">
        <v>334</v>
      </c>
      <c r="AU55" s="1" t="s">
        <v>334</v>
      </c>
      <c r="AV55" s="1">
        <v>38892212</v>
      </c>
      <c r="AW55" s="1">
        <v>17694422</v>
      </c>
      <c r="AX55" s="1">
        <v>15556884.800000001</v>
      </c>
      <c r="AY55" s="1">
        <v>5898140.666666667</v>
      </c>
      <c r="AZ55" s="2" t="str">
        <f>INDEX(Countries[Country Name],MATCH(MF[[#This Row],[Country ID]],Countries[Country ID],0))</f>
        <v>Nigeria</v>
      </c>
      <c r="BA55" s="2" t="str">
        <f>INDEX(Countries[Global Fund Region],MATCH(MF[[#This Row],[Country ID]],Countries[Country ID],0))</f>
        <v>HI Afr 1</v>
      </c>
      <c r="BB55" s="2">
        <f>INDEX(Country_MF[Allocated Amount],MATCH(MF[[#This Row],[Country_MF ID]],Country_MF[Country_MF ID],0))</f>
        <v>14000000</v>
      </c>
    </row>
    <row r="56" spans="1:54" hidden="1" x14ac:dyDescent="0.25">
      <c r="A56" s="2" t="s">
        <v>416</v>
      </c>
      <c r="B56" s="2" t="s">
        <v>416</v>
      </c>
      <c r="C56" s="2" t="s">
        <v>584</v>
      </c>
      <c r="D56" s="2" t="s">
        <v>324</v>
      </c>
      <c r="E56" s="2" t="s">
        <v>512</v>
      </c>
      <c r="F56" s="2" t="s">
        <v>513</v>
      </c>
      <c r="G56" s="2" t="s">
        <v>34</v>
      </c>
      <c r="H56" s="2" t="s">
        <v>514</v>
      </c>
      <c r="I56" s="2" t="s">
        <v>528</v>
      </c>
      <c r="J56" s="3">
        <v>42975</v>
      </c>
      <c r="K56" s="6">
        <v>1306001</v>
      </c>
      <c r="L56" s="2" t="s">
        <v>516</v>
      </c>
      <c r="M56" s="6">
        <v>1306001</v>
      </c>
      <c r="N56" s="2">
        <v>43060</v>
      </c>
      <c r="O56" s="2">
        <v>1300000</v>
      </c>
      <c r="P56" s="2" t="s">
        <v>418</v>
      </c>
      <c r="Q56" s="2">
        <v>1300000</v>
      </c>
      <c r="R56" s="4">
        <v>43152</v>
      </c>
      <c r="S56" s="2" t="s">
        <v>516</v>
      </c>
      <c r="T56" s="2" t="s">
        <v>626</v>
      </c>
      <c r="U56" s="3">
        <v>43168</v>
      </c>
      <c r="V56" s="2" t="s">
        <v>33</v>
      </c>
      <c r="W56" s="4">
        <v>43182</v>
      </c>
      <c r="X56" s="2" t="s">
        <v>662</v>
      </c>
      <c r="Y56" s="2" t="s">
        <v>663</v>
      </c>
      <c r="Z56" s="2" t="s">
        <v>193</v>
      </c>
      <c r="AA56" s="2">
        <v>1300000</v>
      </c>
      <c r="AB56" s="2">
        <v>0</v>
      </c>
      <c r="AC56" s="2">
        <v>0</v>
      </c>
      <c r="AD56" s="2" t="s">
        <v>202</v>
      </c>
      <c r="AE56" s="2" t="s">
        <v>27</v>
      </c>
      <c r="AF56" s="2" t="s">
        <v>29</v>
      </c>
      <c r="AG56" s="2">
        <v>1.1222085063404781</v>
      </c>
      <c r="AH56" s="2">
        <v>1306001</v>
      </c>
      <c r="AI56" s="2">
        <v>1306001</v>
      </c>
      <c r="AJ56" s="2">
        <v>1300000</v>
      </c>
      <c r="AK56" s="2">
        <v>1300000</v>
      </c>
      <c r="AL56" s="1">
        <v>0</v>
      </c>
      <c r="AM56" s="1">
        <v>1300000</v>
      </c>
      <c r="AN56" s="1">
        <v>0</v>
      </c>
      <c r="AO56" s="1">
        <v>0</v>
      </c>
      <c r="AP56" s="1">
        <v>1300000</v>
      </c>
      <c r="AQ56" s="1">
        <v>1300000</v>
      </c>
      <c r="AR56" s="1">
        <v>1300000</v>
      </c>
      <c r="AS56" s="1">
        <v>1300000</v>
      </c>
      <c r="AT56" s="1" t="s">
        <v>318</v>
      </c>
      <c r="AU56" s="1" t="s">
        <v>318</v>
      </c>
      <c r="AV56" s="1">
        <v>125331</v>
      </c>
      <c r="AW56" s="1">
        <v>0</v>
      </c>
      <c r="AX56" s="1">
        <v>41777</v>
      </c>
      <c r="AY56" s="1">
        <v>0</v>
      </c>
      <c r="AZ56" s="2" t="str">
        <f>INDEX(Countries[Country Name],MATCH(MF[[#This Row],[Country ID]],Countries[Country ID],0))</f>
        <v>Nepal</v>
      </c>
      <c r="BA56" s="2" t="str">
        <f>INDEX(Countries[Global Fund Region],MATCH(MF[[#This Row],[Country ID]],Countries[Country ID],0))</f>
        <v>SE Asia</v>
      </c>
      <c r="BB56" s="2">
        <f>INDEX(Country_MF[Allocated Amount],MATCH(MF[[#This Row],[Country_MF ID]],Country_MF[Country_MF ID],0))</f>
        <v>1300000</v>
      </c>
    </row>
    <row r="57" spans="1:54" hidden="1" x14ac:dyDescent="0.25">
      <c r="A57" s="2" t="s">
        <v>424</v>
      </c>
      <c r="B57" s="2" t="s">
        <v>424</v>
      </c>
      <c r="C57" s="2" t="s">
        <v>587</v>
      </c>
      <c r="D57" s="2" t="s">
        <v>315</v>
      </c>
      <c r="E57" s="2" t="s">
        <v>512</v>
      </c>
      <c r="F57" s="2" t="s">
        <v>513</v>
      </c>
      <c r="G57" s="2" t="s">
        <v>34</v>
      </c>
      <c r="H57" s="2" t="s">
        <v>586</v>
      </c>
      <c r="I57" s="2" t="s">
        <v>528</v>
      </c>
      <c r="J57" s="3">
        <v>42975</v>
      </c>
      <c r="K57" s="6">
        <v>999991</v>
      </c>
      <c r="L57" s="2" t="s">
        <v>516</v>
      </c>
      <c r="M57" s="6">
        <v>911884</v>
      </c>
      <c r="N57" s="2">
        <v>43075</v>
      </c>
      <c r="O57" s="2">
        <v>999991</v>
      </c>
      <c r="P57" s="2" t="s">
        <v>426</v>
      </c>
      <c r="Q57" s="2">
        <v>999991</v>
      </c>
      <c r="R57" s="4">
        <v>43076</v>
      </c>
      <c r="S57" s="2" t="s">
        <v>516</v>
      </c>
      <c r="T57" s="2" t="s">
        <v>588</v>
      </c>
      <c r="U57" s="3">
        <v>43091</v>
      </c>
      <c r="V57" s="2" t="s">
        <v>33</v>
      </c>
      <c r="W57" s="4">
        <v>43112</v>
      </c>
      <c r="X57" s="2" t="s">
        <v>536</v>
      </c>
      <c r="Y57" s="2" t="s">
        <v>537</v>
      </c>
      <c r="Z57" s="2" t="s">
        <v>193</v>
      </c>
      <c r="AA57" s="2">
        <v>999991</v>
      </c>
      <c r="AB57" s="2">
        <v>0</v>
      </c>
      <c r="AC57" s="2">
        <v>0</v>
      </c>
      <c r="AD57" s="2" t="s">
        <v>210</v>
      </c>
      <c r="AE57" s="2" t="s">
        <v>27</v>
      </c>
      <c r="AF57" s="2" t="s">
        <v>29</v>
      </c>
      <c r="AG57" s="2">
        <v>1.1222085063404781</v>
      </c>
      <c r="AH57" s="2">
        <v>999991</v>
      </c>
      <c r="AI57" s="2">
        <v>911884</v>
      </c>
      <c r="AJ57" s="2">
        <v>999991</v>
      </c>
      <c r="AK57" s="2">
        <v>999991</v>
      </c>
      <c r="AL57" s="1">
        <v>0</v>
      </c>
      <c r="AM57" s="1">
        <v>999991</v>
      </c>
      <c r="AN57" s="1">
        <v>0</v>
      </c>
      <c r="AO57" s="1">
        <v>0</v>
      </c>
      <c r="AP57" s="1">
        <v>999991</v>
      </c>
      <c r="AQ57" s="1">
        <v>999991</v>
      </c>
      <c r="AR57" s="1">
        <v>999991</v>
      </c>
      <c r="AS57" s="1">
        <v>999991</v>
      </c>
      <c r="AT57" s="1" t="s">
        <v>334</v>
      </c>
      <c r="AU57" s="1" t="s">
        <v>309</v>
      </c>
      <c r="AV57" s="1">
        <v>5654547</v>
      </c>
      <c r="AW57" s="1">
        <v>6095432</v>
      </c>
      <c r="AX57" s="1">
        <v>3769698</v>
      </c>
      <c r="AY57" s="1">
        <v>2031810.6666666667</v>
      </c>
      <c r="AZ57" s="2" t="str">
        <f>INDEX(Countries[Country Name],MATCH(MF[[#This Row],[Country ID]],Countries[Country ID],0))</f>
        <v>Pakistan</v>
      </c>
      <c r="BA57" s="2" t="str">
        <f>INDEX(Countries[Global Fund Region],MATCH(MF[[#This Row],[Country ID]],Countries[Country ID],0))</f>
        <v>HI Asia</v>
      </c>
      <c r="BB57" s="2">
        <f>INDEX(Country_MF[Allocated Amount],MATCH(MF[[#This Row],[Country_MF ID]],Country_MF[Country_MF ID],0))</f>
        <v>1000000</v>
      </c>
    </row>
    <row r="58" spans="1:54" hidden="1" x14ac:dyDescent="0.25">
      <c r="A58" s="2" t="s">
        <v>421</v>
      </c>
      <c r="B58" s="2" t="s">
        <v>421</v>
      </c>
      <c r="C58" s="2" t="s">
        <v>587</v>
      </c>
      <c r="D58" s="2" t="s">
        <v>311</v>
      </c>
      <c r="E58" s="2" t="s">
        <v>512</v>
      </c>
      <c r="F58" s="2" t="s">
        <v>513</v>
      </c>
      <c r="G58" s="2" t="s">
        <v>34</v>
      </c>
      <c r="H58" s="2" t="s">
        <v>586</v>
      </c>
      <c r="I58" s="2" t="s">
        <v>528</v>
      </c>
      <c r="J58" s="3">
        <v>42975</v>
      </c>
      <c r="K58" s="6">
        <v>12999999</v>
      </c>
      <c r="L58" s="2" t="s">
        <v>516</v>
      </c>
      <c r="M58" s="6">
        <v>12999999</v>
      </c>
      <c r="N58" s="2">
        <v>43075</v>
      </c>
      <c r="O58" s="2">
        <v>12999999</v>
      </c>
      <c r="P58" s="2" t="s">
        <v>423</v>
      </c>
      <c r="Q58" s="2">
        <v>12999999</v>
      </c>
      <c r="R58" s="4">
        <v>43076</v>
      </c>
      <c r="S58" s="2" t="s">
        <v>516</v>
      </c>
      <c r="T58" s="2" t="s">
        <v>588</v>
      </c>
      <c r="U58" s="3">
        <v>43091</v>
      </c>
      <c r="V58" s="2" t="s">
        <v>33</v>
      </c>
      <c r="W58" s="4">
        <v>43112</v>
      </c>
      <c r="X58" s="2" t="s">
        <v>536</v>
      </c>
      <c r="Y58" s="2" t="s">
        <v>537</v>
      </c>
      <c r="Z58" s="2" t="s">
        <v>193</v>
      </c>
      <c r="AA58" s="2">
        <v>12999999</v>
      </c>
      <c r="AB58" s="2">
        <v>0</v>
      </c>
      <c r="AC58" s="2">
        <v>0</v>
      </c>
      <c r="AD58" s="2" t="s">
        <v>210</v>
      </c>
      <c r="AE58" s="2" t="s">
        <v>27</v>
      </c>
      <c r="AF58" s="2" t="s">
        <v>29</v>
      </c>
      <c r="AG58" s="2">
        <v>1.1222085063404781</v>
      </c>
      <c r="AH58" s="2">
        <v>12999999</v>
      </c>
      <c r="AI58" s="2">
        <v>12999999</v>
      </c>
      <c r="AJ58" s="2">
        <v>12999999</v>
      </c>
      <c r="AK58" s="2">
        <v>12999999</v>
      </c>
      <c r="AL58" s="1">
        <v>0</v>
      </c>
      <c r="AM58" s="1">
        <v>12999999</v>
      </c>
      <c r="AN58" s="1">
        <v>0</v>
      </c>
      <c r="AO58" s="1">
        <v>0</v>
      </c>
      <c r="AP58" s="1">
        <v>12999999</v>
      </c>
      <c r="AQ58" s="1">
        <v>12999999</v>
      </c>
      <c r="AR58" s="1">
        <v>12999999</v>
      </c>
      <c r="AS58" s="1">
        <v>12999999</v>
      </c>
      <c r="AT58" s="1" t="s">
        <v>334</v>
      </c>
      <c r="AU58" s="1" t="s">
        <v>334</v>
      </c>
      <c r="AV58" s="1">
        <v>22870770</v>
      </c>
      <c r="AW58" s="1">
        <v>13135379</v>
      </c>
      <c r="AX58" s="1">
        <v>13722462</v>
      </c>
      <c r="AY58" s="1">
        <v>4378459.666666667</v>
      </c>
      <c r="AZ58" s="2" t="str">
        <f>INDEX(Countries[Country Name],MATCH(MF[[#This Row],[Country ID]],Countries[Country ID],0))</f>
        <v>Pakistan</v>
      </c>
      <c r="BA58" s="2" t="str">
        <f>INDEX(Countries[Global Fund Region],MATCH(MF[[#This Row],[Country ID]],Countries[Country ID],0))</f>
        <v>HI Asia</v>
      </c>
      <c r="BB58" s="2">
        <f>INDEX(Country_MF[Allocated Amount],MATCH(MF[[#This Row],[Country_MF ID]],Country_MF[Country_MF ID],0))</f>
        <v>13000000</v>
      </c>
    </row>
    <row r="59" spans="1:54" hidden="1" x14ac:dyDescent="0.25">
      <c r="A59" s="2" t="s">
        <v>427</v>
      </c>
      <c r="B59" s="2" t="s">
        <v>427</v>
      </c>
      <c r="C59" s="2" t="s">
        <v>589</v>
      </c>
      <c r="D59" s="2" t="s">
        <v>324</v>
      </c>
      <c r="E59" s="2" t="s">
        <v>512</v>
      </c>
      <c r="F59" s="2" t="s">
        <v>572</v>
      </c>
      <c r="G59" s="2" t="s">
        <v>34</v>
      </c>
      <c r="H59" s="2" t="s">
        <v>521</v>
      </c>
      <c r="I59" s="2" t="s">
        <v>522</v>
      </c>
      <c r="J59" s="3">
        <v>42814</v>
      </c>
      <c r="K59" s="6">
        <v>1000000</v>
      </c>
      <c r="L59" s="2" t="s">
        <v>544</v>
      </c>
      <c r="M59" s="6">
        <v>0</v>
      </c>
      <c r="N59" s="2">
        <v>42886</v>
      </c>
      <c r="O59" s="2">
        <v>0</v>
      </c>
      <c r="P59" s="2" t="s">
        <v>429</v>
      </c>
      <c r="Q59" s="2">
        <v>0</v>
      </c>
      <c r="R59" s="4"/>
      <c r="S59" s="2" t="s">
        <v>193</v>
      </c>
      <c r="T59" s="2" t="s">
        <v>193</v>
      </c>
      <c r="U59" s="3"/>
      <c r="V59" s="2" t="s">
        <v>193</v>
      </c>
      <c r="W59" s="4"/>
      <c r="X59" s="2" t="s">
        <v>193</v>
      </c>
      <c r="Y59" s="2" t="s">
        <v>193</v>
      </c>
      <c r="Z59" s="2" t="s">
        <v>193</v>
      </c>
      <c r="AA59" s="2">
        <v>0</v>
      </c>
      <c r="AB59" s="2">
        <v>0</v>
      </c>
      <c r="AC59" s="2">
        <v>0</v>
      </c>
      <c r="AD59" s="2" t="s">
        <v>220</v>
      </c>
      <c r="AE59" s="2" t="s">
        <v>27</v>
      </c>
      <c r="AF59" s="2" t="s">
        <v>29</v>
      </c>
      <c r="AG59" s="2">
        <v>1.1222085063404781</v>
      </c>
      <c r="AH59" s="2">
        <v>1000000</v>
      </c>
      <c r="AI59" s="2">
        <v>0</v>
      </c>
      <c r="AJ59" s="2">
        <v>0</v>
      </c>
      <c r="AK59" s="2">
        <v>0</v>
      </c>
      <c r="AL59" s="1">
        <v>0</v>
      </c>
      <c r="AM59" s="1">
        <v>0</v>
      </c>
      <c r="AN59" s="1">
        <v>0</v>
      </c>
      <c r="AO59" s="1">
        <v>0</v>
      </c>
      <c r="AP59" s="1">
        <v>0</v>
      </c>
      <c r="AQ59" s="1">
        <v>0</v>
      </c>
      <c r="AR59" s="1">
        <v>0</v>
      </c>
      <c r="AS59" s="1">
        <v>0</v>
      </c>
      <c r="AT59" s="1" t="s">
        <v>339</v>
      </c>
      <c r="AU59" s="1" t="s">
        <v>339</v>
      </c>
      <c r="AV59" s="1">
        <v>157877</v>
      </c>
      <c r="AW59" s="1">
        <v>282482</v>
      </c>
      <c r="AX59" s="1">
        <v>0</v>
      </c>
      <c r="AY59" s="1">
        <v>94160.666666666672</v>
      </c>
      <c r="AZ59" s="2" t="str">
        <f>INDEX(Countries[Country Name],MATCH(MF[[#This Row],[Country ID]],Countries[Country ID],0))</f>
        <v>Philippines</v>
      </c>
      <c r="BA59" s="2" t="str">
        <f>INDEX(Countries[Global Fund Region],MATCH(MF[[#This Row],[Country ID]],Countries[Country ID],0))</f>
        <v>HI Asia</v>
      </c>
      <c r="BB59" s="2">
        <f>INDEX(Country_MF[Allocated Amount],MATCH(MF[[#This Row],[Country_MF ID]],Country_MF[Country_MF ID],0))</f>
        <v>1000000</v>
      </c>
    </row>
    <row r="60" spans="1:54" hidden="1" x14ac:dyDescent="0.25">
      <c r="A60" s="2" t="s">
        <v>628</v>
      </c>
      <c r="B60" s="2" t="s">
        <v>427</v>
      </c>
      <c r="C60" s="2" t="s">
        <v>589</v>
      </c>
      <c r="D60" s="2" t="s">
        <v>324</v>
      </c>
      <c r="E60" s="2" t="s">
        <v>574</v>
      </c>
      <c r="F60" s="2" t="s">
        <v>513</v>
      </c>
      <c r="G60" s="2" t="s">
        <v>33</v>
      </c>
      <c r="H60" s="2" t="s">
        <v>521</v>
      </c>
      <c r="I60" s="2" t="s">
        <v>623</v>
      </c>
      <c r="J60" s="3">
        <v>43235</v>
      </c>
      <c r="K60" s="6">
        <v>1000000</v>
      </c>
      <c r="L60" s="2" t="s">
        <v>516</v>
      </c>
      <c r="M60" s="6">
        <v>1000000</v>
      </c>
      <c r="N60" s="2">
        <v>43290</v>
      </c>
      <c r="O60" s="2">
        <v>1000000</v>
      </c>
      <c r="P60" s="2" t="s">
        <v>429</v>
      </c>
      <c r="Q60" s="2">
        <v>1000000</v>
      </c>
      <c r="R60" s="4">
        <v>43301</v>
      </c>
      <c r="S60" s="2" t="s">
        <v>516</v>
      </c>
      <c r="T60" s="2" t="s">
        <v>709</v>
      </c>
      <c r="U60" s="3">
        <v>43315</v>
      </c>
      <c r="V60" s="2" t="s">
        <v>33</v>
      </c>
      <c r="W60" s="4">
        <v>43329</v>
      </c>
      <c r="X60" s="2" t="s">
        <v>725</v>
      </c>
      <c r="Y60" s="2" t="s">
        <v>726</v>
      </c>
      <c r="Z60" s="2" t="s">
        <v>193</v>
      </c>
      <c r="AA60" s="2">
        <v>1000000</v>
      </c>
      <c r="AB60" s="2">
        <v>0</v>
      </c>
      <c r="AC60" s="2">
        <v>0</v>
      </c>
      <c r="AD60" s="2" t="s">
        <v>220</v>
      </c>
      <c r="AE60" s="2" t="s">
        <v>27</v>
      </c>
      <c r="AF60" s="2" t="s">
        <v>29</v>
      </c>
      <c r="AG60" s="2">
        <v>1.1222085063404781</v>
      </c>
      <c r="AH60" s="2">
        <v>1000000</v>
      </c>
      <c r="AI60" s="2">
        <v>1000000</v>
      </c>
      <c r="AJ60" s="2">
        <v>1000000</v>
      </c>
      <c r="AK60" s="2">
        <v>1000000</v>
      </c>
      <c r="AL60" s="1">
        <v>0</v>
      </c>
      <c r="AM60" s="1">
        <v>1000000</v>
      </c>
      <c r="AN60" s="1">
        <v>0</v>
      </c>
      <c r="AO60" s="1">
        <v>0</v>
      </c>
      <c r="AP60" s="1">
        <v>1000000</v>
      </c>
      <c r="AQ60" s="1">
        <v>1000000</v>
      </c>
      <c r="AR60" s="1">
        <v>1000000</v>
      </c>
      <c r="AS60" s="1">
        <v>1000000</v>
      </c>
      <c r="AT60" s="1" t="s">
        <v>339</v>
      </c>
      <c r="AU60" s="1" t="s">
        <v>339</v>
      </c>
      <c r="AV60" s="1">
        <v>157877</v>
      </c>
      <c r="AW60" s="1">
        <v>282482</v>
      </c>
      <c r="AX60" s="1">
        <v>0</v>
      </c>
      <c r="AY60" s="1">
        <v>94160.666666666672</v>
      </c>
      <c r="AZ60" s="2" t="str">
        <f>INDEX(Countries[Country Name],MATCH(MF[[#This Row],[Country ID]],Countries[Country ID],0))</f>
        <v>Philippines</v>
      </c>
      <c r="BA60" s="2" t="str">
        <f>INDEX(Countries[Global Fund Region],MATCH(MF[[#This Row],[Country ID]],Countries[Country ID],0))</f>
        <v>HI Asia</v>
      </c>
      <c r="BB60" s="2">
        <f>INDEX(Country_MF[Allocated Amount],MATCH(MF[[#This Row],[Country_MF ID]],Country_MF[Country_MF ID],0))</f>
        <v>1000000</v>
      </c>
    </row>
    <row r="61" spans="1:54" hidden="1" x14ac:dyDescent="0.25">
      <c r="A61" s="2" t="s">
        <v>430</v>
      </c>
      <c r="B61" s="2" t="s">
        <v>430</v>
      </c>
      <c r="C61" s="2" t="s">
        <v>590</v>
      </c>
      <c r="D61" s="2" t="s">
        <v>311</v>
      </c>
      <c r="E61" s="2" t="s">
        <v>512</v>
      </c>
      <c r="F61" s="2" t="s">
        <v>513</v>
      </c>
      <c r="G61" s="2" t="s">
        <v>34</v>
      </c>
      <c r="H61" s="2" t="s">
        <v>521</v>
      </c>
      <c r="I61" s="2" t="s">
        <v>522</v>
      </c>
      <c r="J61" s="3">
        <v>42814</v>
      </c>
      <c r="K61" s="6">
        <v>10000000</v>
      </c>
      <c r="L61" s="2" t="s">
        <v>516</v>
      </c>
      <c r="M61" s="6">
        <v>10000000</v>
      </c>
      <c r="N61" s="2">
        <v>42886</v>
      </c>
      <c r="O61" s="2">
        <v>10000000</v>
      </c>
      <c r="P61" s="2" t="s">
        <v>432</v>
      </c>
      <c r="Q61" s="2">
        <v>10000000</v>
      </c>
      <c r="R61" s="4">
        <v>42936</v>
      </c>
      <c r="S61" s="2" t="s">
        <v>516</v>
      </c>
      <c r="T61" s="2" t="s">
        <v>591</v>
      </c>
      <c r="U61" s="3">
        <v>43010</v>
      </c>
      <c r="V61" s="2" t="s">
        <v>33</v>
      </c>
      <c r="W61" s="4">
        <v>43021</v>
      </c>
      <c r="X61" s="2" t="s">
        <v>524</v>
      </c>
      <c r="Y61" s="2" t="s">
        <v>525</v>
      </c>
      <c r="Z61" s="2" t="s">
        <v>193</v>
      </c>
      <c r="AA61" s="2">
        <v>10000000</v>
      </c>
      <c r="AB61" s="2">
        <v>0</v>
      </c>
      <c r="AC61" s="2">
        <v>0</v>
      </c>
      <c r="AD61" s="2" t="s">
        <v>220</v>
      </c>
      <c r="AE61" s="2" t="s">
        <v>27</v>
      </c>
      <c r="AF61" s="2" t="s">
        <v>29</v>
      </c>
      <c r="AG61" s="2">
        <v>1.1222085063404781</v>
      </c>
      <c r="AH61" s="2">
        <v>10000000</v>
      </c>
      <c r="AI61" s="2">
        <v>10000000</v>
      </c>
      <c r="AJ61" s="2">
        <v>10000000</v>
      </c>
      <c r="AK61" s="2">
        <v>10000000</v>
      </c>
      <c r="AL61" s="1">
        <v>0</v>
      </c>
      <c r="AM61" s="1">
        <v>10000000</v>
      </c>
      <c r="AN61" s="1">
        <v>0</v>
      </c>
      <c r="AO61" s="1">
        <v>0</v>
      </c>
      <c r="AP61" s="1">
        <v>10000000</v>
      </c>
      <c r="AQ61" s="1">
        <v>10000000</v>
      </c>
      <c r="AR61" s="1">
        <v>10000000</v>
      </c>
      <c r="AS61" s="1">
        <v>10000000</v>
      </c>
      <c r="AT61" s="1" t="s">
        <v>309</v>
      </c>
      <c r="AU61" s="1" t="s">
        <v>309</v>
      </c>
      <c r="AV61" s="1">
        <v>12000000</v>
      </c>
      <c r="AW61" s="1">
        <v>14000000</v>
      </c>
      <c r="AX61" s="1">
        <v>4000000</v>
      </c>
      <c r="AY61" s="1">
        <v>4666666.666666667</v>
      </c>
      <c r="AZ61" s="2" t="str">
        <f>INDEX(Countries[Country Name],MATCH(MF[[#This Row],[Country ID]],Countries[Country ID],0))</f>
        <v>Philippines</v>
      </c>
      <c r="BA61" s="2" t="str">
        <f>INDEX(Countries[Global Fund Region],MATCH(MF[[#This Row],[Country ID]],Countries[Country ID],0))</f>
        <v>HI Asia</v>
      </c>
      <c r="BB61" s="2">
        <f>INDEX(Country_MF[Allocated Amount],MATCH(MF[[#This Row],[Country_MF ID]],Country_MF[Country_MF ID],0))</f>
        <v>10000000</v>
      </c>
    </row>
    <row r="62" spans="1:54" hidden="1" x14ac:dyDescent="0.25">
      <c r="A62" s="2" t="s">
        <v>435</v>
      </c>
      <c r="B62" s="2" t="s">
        <v>435</v>
      </c>
      <c r="C62" s="2" t="s">
        <v>592</v>
      </c>
      <c r="D62" s="2" t="s">
        <v>324</v>
      </c>
      <c r="E62" s="2" t="s">
        <v>512</v>
      </c>
      <c r="F62" s="2" t="s">
        <v>513</v>
      </c>
      <c r="G62" s="2" t="s">
        <v>33</v>
      </c>
      <c r="H62" s="2" t="s">
        <v>752</v>
      </c>
      <c r="I62" s="2" t="s">
        <v>193</v>
      </c>
      <c r="J62" s="3"/>
      <c r="K62" s="6">
        <v>1090775</v>
      </c>
      <c r="L62" s="2" t="s">
        <v>516</v>
      </c>
      <c r="M62" s="6">
        <v>1090775</v>
      </c>
      <c r="N62" s="2">
        <v>43538</v>
      </c>
      <c r="O62" s="2">
        <v>1090775</v>
      </c>
      <c r="P62" s="2" t="s">
        <v>434</v>
      </c>
      <c r="Q62" s="2">
        <v>1090775</v>
      </c>
      <c r="R62" s="4"/>
      <c r="S62" s="2" t="s">
        <v>516</v>
      </c>
      <c r="T62" s="2" t="s">
        <v>193</v>
      </c>
      <c r="U62" s="3"/>
      <c r="V62" s="2" t="s">
        <v>193</v>
      </c>
      <c r="W62" s="4">
        <v>43574</v>
      </c>
      <c r="X62" s="2" t="s">
        <v>193</v>
      </c>
      <c r="Y62" s="2" t="s">
        <v>193</v>
      </c>
      <c r="Z62" s="2" t="s">
        <v>193</v>
      </c>
      <c r="AA62" s="2">
        <v>1090775</v>
      </c>
      <c r="AB62" s="2">
        <v>0</v>
      </c>
      <c r="AC62" s="2">
        <v>0</v>
      </c>
      <c r="AD62" s="2" t="s">
        <v>228</v>
      </c>
      <c r="AE62" s="2" t="s">
        <v>27</v>
      </c>
      <c r="AF62" s="2" t="s">
        <v>69</v>
      </c>
      <c r="AG62" s="2">
        <v>1.1222085063404781</v>
      </c>
      <c r="AH62" s="2">
        <v>1224076.9835035349</v>
      </c>
      <c r="AI62" s="2">
        <v>1224076.9835035349</v>
      </c>
      <c r="AJ62" s="2">
        <v>1224076.9835035349</v>
      </c>
      <c r="AK62" s="2">
        <v>1224076.9835035349</v>
      </c>
      <c r="AL62" s="1">
        <v>0</v>
      </c>
      <c r="AM62" s="1">
        <v>1224076.9835035347</v>
      </c>
      <c r="AN62" s="1">
        <v>0</v>
      </c>
      <c r="AO62" s="1">
        <v>0</v>
      </c>
      <c r="AP62" s="1">
        <v>1090775</v>
      </c>
      <c r="AQ62" s="1">
        <v>1224076.9835035347</v>
      </c>
      <c r="AR62" s="1">
        <v>0</v>
      </c>
      <c r="AS62" s="1">
        <v>0</v>
      </c>
      <c r="AT62" s="1" t="s">
        <v>318</v>
      </c>
      <c r="AU62" s="1" t="s">
        <v>318</v>
      </c>
      <c r="AV62" s="1">
        <v>0</v>
      </c>
      <c r="AW62" s="1">
        <v>0</v>
      </c>
      <c r="AX62" s="1">
        <v>0</v>
      </c>
      <c r="AY62" s="1">
        <v>0</v>
      </c>
      <c r="AZ62" s="2" t="str">
        <f>INDEX(Countries[Country Name],MATCH(MF[[#This Row],[Country ID]],Countries[Country ID],0))</f>
        <v>Senegal</v>
      </c>
      <c r="BA62" s="2" t="str">
        <f>INDEX(Countries[Global Fund Region],MATCH(MF[[#This Row],[Country ID]],Countries[Country ID],0))</f>
        <v>WA</v>
      </c>
      <c r="BB62" s="2">
        <f>INDEX(Country_MF[Allocated Amount],MATCH(MF[[#This Row],[Country_MF ID]],Country_MF[Country_MF ID],0))</f>
        <v>1247540</v>
      </c>
    </row>
    <row r="63" spans="1:54" hidden="1" x14ac:dyDescent="0.25">
      <c r="A63" s="2" t="s">
        <v>433</v>
      </c>
      <c r="B63" s="2" t="s">
        <v>433</v>
      </c>
      <c r="C63" s="2" t="s">
        <v>592</v>
      </c>
      <c r="D63" s="2" t="s">
        <v>320</v>
      </c>
      <c r="E63" s="2" t="s">
        <v>512</v>
      </c>
      <c r="F63" s="2" t="s">
        <v>513</v>
      </c>
      <c r="G63" s="2" t="s">
        <v>33</v>
      </c>
      <c r="H63" s="2" t="s">
        <v>752</v>
      </c>
      <c r="I63" s="2" t="s">
        <v>193</v>
      </c>
      <c r="J63" s="3"/>
      <c r="K63" s="6">
        <v>980208</v>
      </c>
      <c r="L63" s="2" t="s">
        <v>516</v>
      </c>
      <c r="M63" s="6">
        <v>980208</v>
      </c>
      <c r="N63" s="2">
        <v>43538</v>
      </c>
      <c r="O63" s="2">
        <v>980208</v>
      </c>
      <c r="P63" s="2" t="s">
        <v>434</v>
      </c>
      <c r="Q63" s="2">
        <v>980208</v>
      </c>
      <c r="R63" s="4"/>
      <c r="S63" s="2" t="s">
        <v>516</v>
      </c>
      <c r="T63" s="2" t="s">
        <v>193</v>
      </c>
      <c r="U63" s="3"/>
      <c r="V63" s="2" t="s">
        <v>193</v>
      </c>
      <c r="W63" s="4">
        <v>43574</v>
      </c>
      <c r="X63" s="2" t="s">
        <v>193</v>
      </c>
      <c r="Y63" s="2" t="s">
        <v>193</v>
      </c>
      <c r="Z63" s="2" t="s">
        <v>193</v>
      </c>
      <c r="AA63" s="2">
        <v>980208</v>
      </c>
      <c r="AB63" s="2">
        <v>0</v>
      </c>
      <c r="AC63" s="2">
        <v>0</v>
      </c>
      <c r="AD63" s="2" t="s">
        <v>228</v>
      </c>
      <c r="AE63" s="2" t="s">
        <v>27</v>
      </c>
      <c r="AF63" s="2" t="s">
        <v>69</v>
      </c>
      <c r="AG63" s="2">
        <v>1.1222085063404781</v>
      </c>
      <c r="AH63" s="2">
        <v>1099997.7555829873</v>
      </c>
      <c r="AI63" s="2">
        <v>1099997.7555829873</v>
      </c>
      <c r="AJ63" s="2">
        <v>1099997.7555829873</v>
      </c>
      <c r="AK63" s="2">
        <v>1099997.7555829873</v>
      </c>
      <c r="AL63" s="1">
        <v>0</v>
      </c>
      <c r="AM63" s="1">
        <v>1099997.7555829871</v>
      </c>
      <c r="AN63" s="1">
        <v>0</v>
      </c>
      <c r="AO63" s="1">
        <v>0</v>
      </c>
      <c r="AP63" s="1">
        <v>980208</v>
      </c>
      <c r="AQ63" s="1">
        <v>1099997.7555829871</v>
      </c>
      <c r="AR63" s="1">
        <v>0</v>
      </c>
      <c r="AS63" s="1">
        <v>0</v>
      </c>
      <c r="AT63" s="1" t="s">
        <v>318</v>
      </c>
      <c r="AU63" s="1" t="s">
        <v>318</v>
      </c>
      <c r="AV63" s="1">
        <v>0</v>
      </c>
      <c r="AW63" s="1">
        <v>0</v>
      </c>
      <c r="AX63" s="1">
        <v>0</v>
      </c>
      <c r="AY63" s="1">
        <v>0</v>
      </c>
      <c r="AZ63" s="2" t="str">
        <f>INDEX(Countries[Country Name],MATCH(MF[[#This Row],[Country ID]],Countries[Country ID],0))</f>
        <v>Senegal</v>
      </c>
      <c r="BA63" s="2" t="str">
        <f>INDEX(Countries[Global Fund Region],MATCH(MF[[#This Row],[Country ID]],Countries[Country ID],0))</f>
        <v>WA</v>
      </c>
      <c r="BB63" s="2">
        <f>INDEX(Country_MF[Allocated Amount],MATCH(MF[[#This Row],[Country_MF ID]],Country_MF[Country_MF ID],0))</f>
        <v>980210</v>
      </c>
    </row>
    <row r="64" spans="1:54" hidden="1" x14ac:dyDescent="0.25">
      <c r="A64" s="2" t="s">
        <v>436</v>
      </c>
      <c r="B64" s="2" t="s">
        <v>436</v>
      </c>
      <c r="C64" s="2" t="s">
        <v>593</v>
      </c>
      <c r="D64" s="2" t="s">
        <v>324</v>
      </c>
      <c r="E64" s="2" t="s">
        <v>512</v>
      </c>
      <c r="F64" s="2" t="s">
        <v>572</v>
      </c>
      <c r="G64" s="2" t="s">
        <v>34</v>
      </c>
      <c r="H64" s="2" t="s">
        <v>594</v>
      </c>
      <c r="I64" s="2" t="s">
        <v>522</v>
      </c>
      <c r="J64" s="3">
        <v>42814</v>
      </c>
      <c r="K64" s="6">
        <v>1800000</v>
      </c>
      <c r="L64" s="2" t="s">
        <v>544</v>
      </c>
      <c r="M64" s="6">
        <v>0</v>
      </c>
      <c r="N64" s="2" t="s">
        <v>193</v>
      </c>
      <c r="O64" s="2"/>
      <c r="P64" s="2" t="s">
        <v>437</v>
      </c>
      <c r="Q64" s="2">
        <v>0</v>
      </c>
      <c r="R64" s="4"/>
      <c r="S64" s="2" t="s">
        <v>193</v>
      </c>
      <c r="T64" s="2" t="s">
        <v>193</v>
      </c>
      <c r="U64" s="3"/>
      <c r="V64" s="2" t="s">
        <v>193</v>
      </c>
      <c r="W64" s="4"/>
      <c r="X64" s="2" t="s">
        <v>193</v>
      </c>
      <c r="Y64" s="2" t="s">
        <v>193</v>
      </c>
      <c r="Z64" s="2" t="s">
        <v>193</v>
      </c>
      <c r="AA64" s="2">
        <v>0</v>
      </c>
      <c r="AB64" s="2">
        <v>0</v>
      </c>
      <c r="AC64" s="2">
        <v>0</v>
      </c>
      <c r="AD64" s="2" t="s">
        <v>232</v>
      </c>
      <c r="AE64" s="2" t="s">
        <v>27</v>
      </c>
      <c r="AF64" s="2" t="s">
        <v>29</v>
      </c>
      <c r="AG64" s="2">
        <v>1.1222085063404781</v>
      </c>
      <c r="AH64" s="2">
        <v>1800000</v>
      </c>
      <c r="AI64" s="2">
        <v>0</v>
      </c>
      <c r="AJ64" s="2">
        <v>0</v>
      </c>
      <c r="AK64" s="2">
        <v>0</v>
      </c>
      <c r="AL64" s="1">
        <v>0</v>
      </c>
      <c r="AM64" s="1">
        <v>0</v>
      </c>
      <c r="AN64" s="1">
        <v>0</v>
      </c>
      <c r="AO64" s="1">
        <v>0</v>
      </c>
      <c r="AP64" s="1">
        <v>0</v>
      </c>
      <c r="AQ64" s="1">
        <v>0</v>
      </c>
      <c r="AR64" s="1">
        <v>0</v>
      </c>
      <c r="AS64" s="1">
        <v>0</v>
      </c>
      <c r="AT64" s="1" t="s">
        <v>318</v>
      </c>
      <c r="AU64" s="1" t="s">
        <v>339</v>
      </c>
      <c r="AV64" s="1">
        <v>457954</v>
      </c>
      <c r="AW64" s="1">
        <v>502767</v>
      </c>
      <c r="AX64" s="1">
        <v>228977</v>
      </c>
      <c r="AY64" s="1">
        <v>167589</v>
      </c>
      <c r="AZ64" s="2" t="str">
        <f>INDEX(Countries[Country Name],MATCH(MF[[#This Row],[Country ID]],Countries[Country ID],0))</f>
        <v>Sierra Leone</v>
      </c>
      <c r="BA64" s="2" t="str">
        <f>INDEX(Countries[Global Fund Region],MATCH(MF[[#This Row],[Country ID]],Countries[Country ID],0))</f>
        <v>WA</v>
      </c>
      <c r="BB64" s="2">
        <f>INDEX(Country_MF[Allocated Amount],MATCH(MF[[#This Row],[Country_MF ID]],Country_MF[Country_MF ID],0))</f>
        <v>1800000</v>
      </c>
    </row>
    <row r="65" spans="1:54" hidden="1" x14ac:dyDescent="0.25">
      <c r="A65" s="2" t="s">
        <v>595</v>
      </c>
      <c r="B65" s="2" t="s">
        <v>436</v>
      </c>
      <c r="C65" s="2" t="s">
        <v>593</v>
      </c>
      <c r="D65" s="2" t="s">
        <v>324</v>
      </c>
      <c r="E65" s="2" t="s">
        <v>574</v>
      </c>
      <c r="F65" s="2" t="s">
        <v>513</v>
      </c>
      <c r="G65" s="2" t="s">
        <v>33</v>
      </c>
      <c r="H65" s="2" t="s">
        <v>594</v>
      </c>
      <c r="I65" s="2" t="s">
        <v>515</v>
      </c>
      <c r="J65" s="3">
        <v>42878</v>
      </c>
      <c r="K65" s="6">
        <v>1800000</v>
      </c>
      <c r="L65" s="2" t="s">
        <v>516</v>
      </c>
      <c r="M65" s="6">
        <v>1800000</v>
      </c>
      <c r="N65" s="2">
        <v>42936</v>
      </c>
      <c r="O65" s="2">
        <v>1800000</v>
      </c>
      <c r="P65" s="2" t="s">
        <v>437</v>
      </c>
      <c r="Q65" s="2">
        <v>1800000</v>
      </c>
      <c r="R65" s="4">
        <v>43025</v>
      </c>
      <c r="S65" s="2" t="s">
        <v>516</v>
      </c>
      <c r="T65" s="2" t="s">
        <v>596</v>
      </c>
      <c r="U65" s="3">
        <v>43045</v>
      </c>
      <c r="V65" s="2" t="s">
        <v>33</v>
      </c>
      <c r="W65" s="4">
        <v>43056</v>
      </c>
      <c r="X65" s="2" t="s">
        <v>581</v>
      </c>
      <c r="Y65" s="2" t="s">
        <v>582</v>
      </c>
      <c r="Z65" s="2" t="s">
        <v>193</v>
      </c>
      <c r="AA65" s="2">
        <v>1800000</v>
      </c>
      <c r="AB65" s="2">
        <v>0</v>
      </c>
      <c r="AC65" s="2">
        <v>0</v>
      </c>
      <c r="AD65" s="2" t="s">
        <v>232</v>
      </c>
      <c r="AE65" s="2" t="s">
        <v>27</v>
      </c>
      <c r="AF65" s="2" t="s">
        <v>29</v>
      </c>
      <c r="AG65" s="2">
        <v>1.1222085063404781</v>
      </c>
      <c r="AH65" s="2">
        <v>1800000</v>
      </c>
      <c r="AI65" s="2">
        <v>1800000</v>
      </c>
      <c r="AJ65" s="2">
        <v>1800000</v>
      </c>
      <c r="AK65" s="2">
        <v>1800000</v>
      </c>
      <c r="AL65" s="1">
        <v>0</v>
      </c>
      <c r="AM65" s="1">
        <v>1800000</v>
      </c>
      <c r="AN65" s="1">
        <v>0</v>
      </c>
      <c r="AO65" s="1">
        <v>0</v>
      </c>
      <c r="AP65" s="1">
        <v>1800000</v>
      </c>
      <c r="AQ65" s="1">
        <v>1800000</v>
      </c>
      <c r="AR65" s="1">
        <v>1800000</v>
      </c>
      <c r="AS65" s="1">
        <v>1800000</v>
      </c>
      <c r="AT65" s="1" t="s">
        <v>318</v>
      </c>
      <c r="AU65" s="1" t="s">
        <v>339</v>
      </c>
      <c r="AV65" s="1">
        <v>457954</v>
      </c>
      <c r="AW65" s="1">
        <v>502767</v>
      </c>
      <c r="AX65" s="1">
        <v>228977</v>
      </c>
      <c r="AY65" s="1">
        <v>167589</v>
      </c>
      <c r="AZ65" s="2" t="str">
        <f>INDEX(Countries[Country Name],MATCH(MF[[#This Row],[Country ID]],Countries[Country ID],0))</f>
        <v>Sierra Leone</v>
      </c>
      <c r="BA65" s="2" t="str">
        <f>INDEX(Countries[Global Fund Region],MATCH(MF[[#This Row],[Country ID]],Countries[Country ID],0))</f>
        <v>WA</v>
      </c>
      <c r="BB65" s="2">
        <f>INDEX(Country_MF[Allocated Amount],MATCH(MF[[#This Row],[Country_MF ID]],Country_MF[Country_MF ID],0))</f>
        <v>1800000</v>
      </c>
    </row>
    <row r="66" spans="1:54" hidden="1" x14ac:dyDescent="0.25">
      <c r="A66" s="2" t="s">
        <v>440</v>
      </c>
      <c r="B66" s="2" t="s">
        <v>440</v>
      </c>
      <c r="C66" s="2" t="s">
        <v>597</v>
      </c>
      <c r="D66" s="2" t="s">
        <v>315</v>
      </c>
      <c r="E66" s="2" t="s">
        <v>512</v>
      </c>
      <c r="F66" s="2" t="s">
        <v>513</v>
      </c>
      <c r="G66" s="2" t="s">
        <v>34</v>
      </c>
      <c r="H66" s="2" t="s">
        <v>594</v>
      </c>
      <c r="I66" s="2" t="s">
        <v>522</v>
      </c>
      <c r="J66" s="3">
        <v>42814</v>
      </c>
      <c r="K66" s="6">
        <v>2000000</v>
      </c>
      <c r="L66" s="2" t="s">
        <v>516</v>
      </c>
      <c r="M66" s="6">
        <v>2000000</v>
      </c>
      <c r="N66" s="2">
        <v>42886</v>
      </c>
      <c r="O66" s="2">
        <v>2000000</v>
      </c>
      <c r="P66" s="2" t="s">
        <v>439</v>
      </c>
      <c r="Q66" s="2">
        <v>2000000</v>
      </c>
      <c r="R66" s="4">
        <v>43208</v>
      </c>
      <c r="S66" s="2" t="s">
        <v>516</v>
      </c>
      <c r="T66" s="2" t="s">
        <v>667</v>
      </c>
      <c r="U66" s="3">
        <v>43234</v>
      </c>
      <c r="V66" s="2" t="s">
        <v>33</v>
      </c>
      <c r="W66" s="4">
        <v>43248</v>
      </c>
      <c r="X66" s="2" t="s">
        <v>696</v>
      </c>
      <c r="Y66" s="2" t="s">
        <v>697</v>
      </c>
      <c r="Z66" s="2" t="s">
        <v>193</v>
      </c>
      <c r="AA66" s="2">
        <v>2000000</v>
      </c>
      <c r="AB66" s="2">
        <v>0</v>
      </c>
      <c r="AC66" s="2">
        <v>0</v>
      </c>
      <c r="AD66" s="2" t="s">
        <v>232</v>
      </c>
      <c r="AE66" s="2" t="s">
        <v>27</v>
      </c>
      <c r="AF66" s="2" t="s">
        <v>29</v>
      </c>
      <c r="AG66" s="2">
        <v>1.1222085063404781</v>
      </c>
      <c r="AH66" s="2">
        <v>2000000</v>
      </c>
      <c r="AI66" s="2">
        <v>2000000</v>
      </c>
      <c r="AJ66" s="2">
        <v>2000000</v>
      </c>
      <c r="AK66" s="2">
        <v>2000000</v>
      </c>
      <c r="AL66" s="1">
        <v>0</v>
      </c>
      <c r="AM66" s="1">
        <v>2000000</v>
      </c>
      <c r="AN66" s="1">
        <v>0</v>
      </c>
      <c r="AO66" s="1">
        <v>0</v>
      </c>
      <c r="AP66" s="1">
        <v>2000000</v>
      </c>
      <c r="AQ66" s="1">
        <v>2000000</v>
      </c>
      <c r="AR66" s="1">
        <v>2000000</v>
      </c>
      <c r="AS66" s="1">
        <v>2000000</v>
      </c>
      <c r="AT66" s="1" t="s">
        <v>334</v>
      </c>
      <c r="AU66" s="1" t="s">
        <v>334</v>
      </c>
      <c r="AV66" s="1">
        <v>2300000</v>
      </c>
      <c r="AW66" s="1">
        <v>2000000</v>
      </c>
      <c r="AX66" s="1">
        <v>1150000</v>
      </c>
      <c r="AY66" s="1">
        <v>666666.66666666663</v>
      </c>
      <c r="AZ66" s="2" t="str">
        <f>INDEX(Countries[Country Name],MATCH(MF[[#This Row],[Country ID]],Countries[Country ID],0))</f>
        <v>Sierra Leone</v>
      </c>
      <c r="BA66" s="2" t="str">
        <f>INDEX(Countries[Global Fund Region],MATCH(MF[[#This Row],[Country ID]],Countries[Country ID],0))</f>
        <v>WA</v>
      </c>
      <c r="BB66" s="2">
        <f>INDEX(Country_MF[Allocated Amount],MATCH(MF[[#This Row],[Country_MF ID]],Country_MF[Country_MF ID],0))</f>
        <v>2000000</v>
      </c>
    </row>
    <row r="67" spans="1:54" hidden="1" x14ac:dyDescent="0.25">
      <c r="A67" s="2" t="s">
        <v>438</v>
      </c>
      <c r="B67" s="2" t="s">
        <v>438</v>
      </c>
      <c r="C67" s="2" t="s">
        <v>597</v>
      </c>
      <c r="D67" s="2" t="s">
        <v>305</v>
      </c>
      <c r="E67" s="2" t="s">
        <v>512</v>
      </c>
      <c r="F67" s="2" t="s">
        <v>513</v>
      </c>
      <c r="G67" s="2" t="s">
        <v>34</v>
      </c>
      <c r="H67" s="2" t="s">
        <v>594</v>
      </c>
      <c r="I67" s="2" t="s">
        <v>522</v>
      </c>
      <c r="J67" s="3">
        <v>42814</v>
      </c>
      <c r="K67" s="6">
        <v>2900000</v>
      </c>
      <c r="L67" s="2" t="s">
        <v>516</v>
      </c>
      <c r="M67" s="6">
        <v>2900000</v>
      </c>
      <c r="N67" s="2">
        <v>42886</v>
      </c>
      <c r="O67" s="2">
        <v>2900000</v>
      </c>
      <c r="P67" s="2" t="s">
        <v>439</v>
      </c>
      <c r="Q67" s="2">
        <v>2900000</v>
      </c>
      <c r="R67" s="4">
        <v>43208</v>
      </c>
      <c r="S67" s="2" t="s">
        <v>516</v>
      </c>
      <c r="T67" s="2" t="s">
        <v>667</v>
      </c>
      <c r="U67" s="3">
        <v>43234</v>
      </c>
      <c r="V67" s="2" t="s">
        <v>33</v>
      </c>
      <c r="W67" s="4">
        <v>43248</v>
      </c>
      <c r="X67" s="2" t="s">
        <v>696</v>
      </c>
      <c r="Y67" s="2" t="s">
        <v>697</v>
      </c>
      <c r="Z67" s="2" t="s">
        <v>193</v>
      </c>
      <c r="AA67" s="2">
        <v>2900000</v>
      </c>
      <c r="AB67" s="2">
        <v>0</v>
      </c>
      <c r="AC67" s="2">
        <v>0</v>
      </c>
      <c r="AD67" s="2" t="s">
        <v>232</v>
      </c>
      <c r="AE67" s="2" t="s">
        <v>27</v>
      </c>
      <c r="AF67" s="2" t="s">
        <v>29</v>
      </c>
      <c r="AG67" s="2">
        <v>1.1222085063404781</v>
      </c>
      <c r="AH67" s="2">
        <v>2900000</v>
      </c>
      <c r="AI67" s="2">
        <v>2900000</v>
      </c>
      <c r="AJ67" s="2">
        <v>2900000</v>
      </c>
      <c r="AK67" s="2">
        <v>2900000</v>
      </c>
      <c r="AL67" s="1">
        <v>0</v>
      </c>
      <c r="AM67" s="1">
        <v>2900000</v>
      </c>
      <c r="AN67" s="1">
        <v>0</v>
      </c>
      <c r="AO67" s="1">
        <v>0</v>
      </c>
      <c r="AP67" s="1">
        <v>2900000</v>
      </c>
      <c r="AQ67" s="1">
        <v>2900000</v>
      </c>
      <c r="AR67" s="1">
        <v>2900000</v>
      </c>
      <c r="AS67" s="1">
        <v>2900000</v>
      </c>
      <c r="AT67" s="1" t="s">
        <v>334</v>
      </c>
      <c r="AU67" s="1" t="s">
        <v>334</v>
      </c>
      <c r="AV67" s="1">
        <v>13100000</v>
      </c>
      <c r="AW67" s="1">
        <v>9000000</v>
      </c>
      <c r="AX67" s="1">
        <v>6550000</v>
      </c>
      <c r="AY67" s="1">
        <v>3000000</v>
      </c>
      <c r="AZ67" s="2" t="str">
        <f>INDEX(Countries[Country Name],MATCH(MF[[#This Row],[Country ID]],Countries[Country ID],0))</f>
        <v>Sierra Leone</v>
      </c>
      <c r="BA67" s="2" t="str">
        <f>INDEX(Countries[Global Fund Region],MATCH(MF[[#This Row],[Country ID]],Countries[Country ID],0))</f>
        <v>WA</v>
      </c>
      <c r="BB67" s="2">
        <f>INDEX(Country_MF[Allocated Amount],MATCH(MF[[#This Row],[Country_MF ID]],Country_MF[Country_MF ID],0))</f>
        <v>2900000</v>
      </c>
    </row>
    <row r="68" spans="1:54" hidden="1" x14ac:dyDescent="0.25">
      <c r="A68" s="2" t="s">
        <v>446</v>
      </c>
      <c r="B68" s="2" t="s">
        <v>446</v>
      </c>
      <c r="C68" s="2" t="s">
        <v>599</v>
      </c>
      <c r="D68" s="2" t="s">
        <v>330</v>
      </c>
      <c r="E68" s="2" t="s">
        <v>512</v>
      </c>
      <c r="F68" s="2" t="s">
        <v>513</v>
      </c>
      <c r="G68" s="2" t="s">
        <v>34</v>
      </c>
      <c r="H68" s="2" t="s">
        <v>527</v>
      </c>
      <c r="I68" s="2" t="s">
        <v>528</v>
      </c>
      <c r="J68" s="3">
        <v>42975</v>
      </c>
      <c r="K68" s="6">
        <v>1500000</v>
      </c>
      <c r="L68" s="2" t="s">
        <v>516</v>
      </c>
      <c r="M68" s="6">
        <v>1500000</v>
      </c>
      <c r="N68" s="2" t="s">
        <v>193</v>
      </c>
      <c r="O68" s="2">
        <v>1500000</v>
      </c>
      <c r="P68" s="2" t="s">
        <v>741</v>
      </c>
      <c r="Q68" s="2">
        <v>1500000</v>
      </c>
      <c r="R68" s="4">
        <v>43208</v>
      </c>
      <c r="S68" s="2" t="s">
        <v>516</v>
      </c>
      <c r="T68" s="2" t="s">
        <v>673</v>
      </c>
      <c r="U68" s="3">
        <v>43234</v>
      </c>
      <c r="V68" s="2" t="s">
        <v>33</v>
      </c>
      <c r="W68" s="4">
        <v>43248</v>
      </c>
      <c r="X68" s="2" t="s">
        <v>696</v>
      </c>
      <c r="Y68" s="2" t="s">
        <v>697</v>
      </c>
      <c r="Z68" s="2" t="s">
        <v>193</v>
      </c>
      <c r="AA68" s="2">
        <v>1500000</v>
      </c>
      <c r="AB68" s="2">
        <v>0</v>
      </c>
      <c r="AC68" s="2">
        <v>0</v>
      </c>
      <c r="AD68" s="2" t="s">
        <v>739</v>
      </c>
      <c r="AE68" s="2" t="s">
        <v>27</v>
      </c>
      <c r="AF68" s="2" t="s">
        <v>29</v>
      </c>
      <c r="AG68" s="2">
        <v>1.1222085063404781</v>
      </c>
      <c r="AH68" s="2">
        <v>1500000</v>
      </c>
      <c r="AI68" s="2">
        <v>1500000</v>
      </c>
      <c r="AJ68" s="2">
        <v>1500000</v>
      </c>
      <c r="AK68" s="2">
        <v>1500000</v>
      </c>
      <c r="AL68" s="1">
        <v>0</v>
      </c>
      <c r="AM68" s="1">
        <v>1500000</v>
      </c>
      <c r="AN68" s="1">
        <v>0</v>
      </c>
      <c r="AO68" s="1">
        <v>0</v>
      </c>
      <c r="AP68" s="1">
        <v>1500000</v>
      </c>
      <c r="AQ68" s="1">
        <v>1500000</v>
      </c>
      <c r="AR68" s="1">
        <v>1500000</v>
      </c>
      <c r="AS68" s="1">
        <v>1500000</v>
      </c>
      <c r="AT68" s="1" t="s">
        <v>309</v>
      </c>
      <c r="AU68" s="1" t="s">
        <v>309</v>
      </c>
      <c r="AV68" s="1">
        <v>2800000</v>
      </c>
      <c r="AW68" s="1">
        <v>4824823</v>
      </c>
      <c r="AX68" s="1">
        <v>933333.33333333337</v>
      </c>
      <c r="AY68" s="1">
        <v>1608274.3333333333</v>
      </c>
      <c r="AZ68" s="2" t="str">
        <f>INDEX(Countries[Country Name],MATCH(MF[[#This Row],[Country ID]],Countries[Country ID],0))</f>
        <v>Eswatini</v>
      </c>
      <c r="BA68" s="2" t="str">
        <f>INDEX(Countries[Global Fund Region],MATCH(MF[[#This Row],[Country ID]],Countries[Country ID],0))</f>
        <v>SEA</v>
      </c>
      <c r="BB68" s="2">
        <f>INDEX(Country_MF[Allocated Amount],MATCH(MF[[#This Row],[Country_MF ID]],Country_MF[Country_MF ID],0))</f>
        <v>1500000</v>
      </c>
    </row>
    <row r="69" spans="1:54" hidden="1" x14ac:dyDescent="0.25">
      <c r="A69" s="2" t="s">
        <v>454</v>
      </c>
      <c r="B69" s="2" t="s">
        <v>454</v>
      </c>
      <c r="C69" s="2" t="s">
        <v>604</v>
      </c>
      <c r="D69" s="2" t="s">
        <v>315</v>
      </c>
      <c r="E69" s="2" t="s">
        <v>512</v>
      </c>
      <c r="F69" s="2" t="s">
        <v>513</v>
      </c>
      <c r="G69" s="2" t="s">
        <v>33</v>
      </c>
      <c r="H69" s="2" t="s">
        <v>527</v>
      </c>
      <c r="I69" s="2" t="s">
        <v>548</v>
      </c>
      <c r="J69" s="3">
        <v>43069</v>
      </c>
      <c r="K69" s="6">
        <v>1782187</v>
      </c>
      <c r="L69" s="2" t="s">
        <v>516</v>
      </c>
      <c r="M69" s="6">
        <v>1782187</v>
      </c>
      <c r="N69" s="2">
        <v>43167</v>
      </c>
      <c r="O69" s="2">
        <v>1782187</v>
      </c>
      <c r="P69" s="2" t="s">
        <v>455</v>
      </c>
      <c r="Q69" s="2">
        <v>1782187</v>
      </c>
      <c r="R69" s="4">
        <v>43301</v>
      </c>
      <c r="S69" s="2" t="s">
        <v>516</v>
      </c>
      <c r="T69" s="2" t="s">
        <v>710</v>
      </c>
      <c r="U69" s="3">
        <v>43315</v>
      </c>
      <c r="V69" s="2" t="s">
        <v>33</v>
      </c>
      <c r="W69" s="4">
        <v>43329</v>
      </c>
      <c r="X69" s="2" t="s">
        <v>725</v>
      </c>
      <c r="Y69" s="2" t="s">
        <v>726</v>
      </c>
      <c r="Z69" s="2" t="s">
        <v>193</v>
      </c>
      <c r="AA69" s="2">
        <v>1782187</v>
      </c>
      <c r="AB69" s="2">
        <v>0</v>
      </c>
      <c r="AC69" s="2">
        <v>0</v>
      </c>
      <c r="AD69" s="2" t="s">
        <v>256</v>
      </c>
      <c r="AE69" s="2" t="s">
        <v>27</v>
      </c>
      <c r="AF69" s="2" t="s">
        <v>69</v>
      </c>
      <c r="AG69" s="2">
        <v>1.1222085063404781</v>
      </c>
      <c r="AH69" s="2">
        <v>1999985.4112894177</v>
      </c>
      <c r="AI69" s="2">
        <v>1999985.4112894177</v>
      </c>
      <c r="AJ69" s="2">
        <v>1999985.4112894177</v>
      </c>
      <c r="AK69" s="2">
        <v>1999985.4112894177</v>
      </c>
      <c r="AL69" s="1">
        <v>0</v>
      </c>
      <c r="AM69" s="1">
        <v>1999985.4112894177</v>
      </c>
      <c r="AN69" s="1">
        <v>0</v>
      </c>
      <c r="AO69" s="1">
        <v>0</v>
      </c>
      <c r="AP69" s="1">
        <v>1782187</v>
      </c>
      <c r="AQ69" s="1">
        <v>1999985.4112894177</v>
      </c>
      <c r="AR69" s="1">
        <v>1782187</v>
      </c>
      <c r="AS69" s="1">
        <v>1999985.4112894177</v>
      </c>
      <c r="AT69" s="1" t="s">
        <v>334</v>
      </c>
      <c r="AU69" s="1" t="s">
        <v>334</v>
      </c>
      <c r="AV69" s="1">
        <v>5275881.4947817307</v>
      </c>
      <c r="AW69" s="1">
        <v>2230342.2735944339</v>
      </c>
      <c r="AX69" s="1">
        <v>2637940.7473908653</v>
      </c>
      <c r="AY69" s="1">
        <v>743447.42453147797</v>
      </c>
      <c r="AZ69" s="2" t="str">
        <f>INDEX(Countries[Country Name],MATCH(MF[[#This Row],[Country ID]],Countries[Country ID],0))</f>
        <v>Togo</v>
      </c>
      <c r="BA69" s="2" t="str">
        <f>INDEX(Countries[Global Fund Region],MATCH(MF[[#This Row],[Country ID]],Countries[Country ID],0))</f>
        <v>CA</v>
      </c>
      <c r="BB69" s="2">
        <f>INDEX(Country_MF[Allocated Amount],MATCH(MF[[#This Row],[Country_MF ID]],Country_MF[Country_MF ID],0))</f>
        <v>1782200</v>
      </c>
    </row>
    <row r="70" spans="1:54" hidden="1" x14ac:dyDescent="0.25">
      <c r="A70" s="2" t="s">
        <v>456</v>
      </c>
      <c r="B70" s="2" t="s">
        <v>456</v>
      </c>
      <c r="C70" s="2" t="s">
        <v>605</v>
      </c>
      <c r="D70" s="2" t="s">
        <v>324</v>
      </c>
      <c r="E70" s="2" t="s">
        <v>512</v>
      </c>
      <c r="F70" s="2" t="s">
        <v>513</v>
      </c>
      <c r="G70" s="2" t="s">
        <v>34</v>
      </c>
      <c r="H70" s="2" t="s">
        <v>193</v>
      </c>
      <c r="I70" s="2" t="s">
        <v>621</v>
      </c>
      <c r="J70" s="3">
        <v>43138</v>
      </c>
      <c r="K70" s="6">
        <v>1000000</v>
      </c>
      <c r="L70" s="2" t="s">
        <v>516</v>
      </c>
      <c r="M70" s="6">
        <v>1000000</v>
      </c>
      <c r="N70" s="2">
        <v>43356</v>
      </c>
      <c r="O70" s="2">
        <v>1000000</v>
      </c>
      <c r="P70" s="2" t="s">
        <v>457</v>
      </c>
      <c r="Q70" s="2">
        <v>1000000</v>
      </c>
      <c r="R70" s="4">
        <v>43363</v>
      </c>
      <c r="S70" s="2" t="s">
        <v>516</v>
      </c>
      <c r="T70" s="2" t="s">
        <v>736</v>
      </c>
      <c r="U70" s="3">
        <v>43385</v>
      </c>
      <c r="V70" s="2" t="s">
        <v>33</v>
      </c>
      <c r="W70" s="4">
        <v>43399</v>
      </c>
      <c r="X70" s="2" t="s">
        <v>742</v>
      </c>
      <c r="Y70" s="2" t="s">
        <v>743</v>
      </c>
      <c r="Z70" s="2" t="s">
        <v>193</v>
      </c>
      <c r="AA70" s="2">
        <v>1000000</v>
      </c>
      <c r="AB70" s="2">
        <v>0</v>
      </c>
      <c r="AC70" s="2">
        <v>0</v>
      </c>
      <c r="AD70" s="2" t="s">
        <v>258</v>
      </c>
      <c r="AE70" s="2" t="s">
        <v>27</v>
      </c>
      <c r="AF70" s="2" t="s">
        <v>29</v>
      </c>
      <c r="AG70" s="2">
        <v>1.1222085063404781</v>
      </c>
      <c r="AH70" s="2">
        <v>1000000</v>
      </c>
      <c r="AI70" s="2">
        <v>1000000</v>
      </c>
      <c r="AJ70" s="2">
        <v>1000000</v>
      </c>
      <c r="AK70" s="2">
        <v>1000000</v>
      </c>
      <c r="AL70" s="1">
        <v>0</v>
      </c>
      <c r="AM70" s="1">
        <v>1000000</v>
      </c>
      <c r="AN70" s="1">
        <v>0</v>
      </c>
      <c r="AO70" s="1">
        <v>0</v>
      </c>
      <c r="AP70" s="1">
        <v>1000000</v>
      </c>
      <c r="AQ70" s="1">
        <v>1000000</v>
      </c>
      <c r="AR70" s="1">
        <v>1000000</v>
      </c>
      <c r="AS70" s="1">
        <v>1000000</v>
      </c>
      <c r="AT70" s="1" t="s">
        <v>339</v>
      </c>
      <c r="AU70" s="1" t="s">
        <v>339</v>
      </c>
      <c r="AV70" s="1">
        <v>190398</v>
      </c>
      <c r="AW70" s="1">
        <v>576980</v>
      </c>
      <c r="AX70" s="1">
        <v>95199</v>
      </c>
      <c r="AY70" s="1">
        <v>192326.66666666666</v>
      </c>
      <c r="AZ70" s="2" t="str">
        <f>INDEX(Countries[Country Name],MATCH(MF[[#This Row],[Country ID]],Countries[Country ID],0))</f>
        <v>Tunisia</v>
      </c>
      <c r="BA70" s="2" t="str">
        <f>INDEX(Countries[Global Fund Region],MATCH(MF[[#This Row],[Country ID]],Countries[Country ID],0))</f>
        <v>MENA</v>
      </c>
      <c r="BB70" s="2">
        <f>INDEX(Country_MF[Allocated Amount],MATCH(MF[[#This Row],[Country_MF ID]],Country_MF[Country_MF ID],0))</f>
        <v>1000000</v>
      </c>
    </row>
    <row r="71" spans="1:54" hidden="1" x14ac:dyDescent="0.25">
      <c r="A71" s="2" t="s">
        <v>447</v>
      </c>
      <c r="B71" s="2" t="s">
        <v>447</v>
      </c>
      <c r="C71" s="2" t="s">
        <v>600</v>
      </c>
      <c r="D71" s="2" t="s">
        <v>330</v>
      </c>
      <c r="E71" s="2" t="s">
        <v>512</v>
      </c>
      <c r="F71" s="2" t="s">
        <v>513</v>
      </c>
      <c r="G71" s="2" t="s">
        <v>34</v>
      </c>
      <c r="H71" s="2" t="s">
        <v>521</v>
      </c>
      <c r="I71" s="2" t="s">
        <v>515</v>
      </c>
      <c r="J71" s="3">
        <v>42876</v>
      </c>
      <c r="K71" s="6">
        <v>8000000</v>
      </c>
      <c r="L71" s="2" t="s">
        <v>516</v>
      </c>
      <c r="M71" s="6">
        <v>8000000</v>
      </c>
      <c r="N71" s="2">
        <v>42936</v>
      </c>
      <c r="O71" s="2">
        <v>8000000</v>
      </c>
      <c r="P71" s="2" t="s">
        <v>449</v>
      </c>
      <c r="Q71" s="2">
        <v>8000000</v>
      </c>
      <c r="R71" s="4">
        <v>43060</v>
      </c>
      <c r="S71" s="2" t="s">
        <v>516</v>
      </c>
      <c r="T71" s="2" t="s">
        <v>631</v>
      </c>
      <c r="U71" s="3">
        <v>43069</v>
      </c>
      <c r="V71" s="2" t="s">
        <v>33</v>
      </c>
      <c r="W71" s="4">
        <v>43082</v>
      </c>
      <c r="X71" s="2" t="s">
        <v>555</v>
      </c>
      <c r="Y71" s="2" t="s">
        <v>556</v>
      </c>
      <c r="Z71" s="2" t="s">
        <v>193</v>
      </c>
      <c r="AA71" s="2">
        <v>8000000</v>
      </c>
      <c r="AB71" s="2">
        <v>0</v>
      </c>
      <c r="AC71" s="2">
        <v>0</v>
      </c>
      <c r="AD71" s="2" t="s">
        <v>250</v>
      </c>
      <c r="AE71" s="2" t="s">
        <v>27</v>
      </c>
      <c r="AF71" s="2" t="s">
        <v>29</v>
      </c>
      <c r="AG71" s="2">
        <v>1.1222085063404781</v>
      </c>
      <c r="AH71" s="2">
        <v>8000000</v>
      </c>
      <c r="AI71" s="2">
        <v>8000000</v>
      </c>
      <c r="AJ71" s="2">
        <v>8000000</v>
      </c>
      <c r="AK71" s="2">
        <v>8000000</v>
      </c>
      <c r="AL71" s="1">
        <v>0</v>
      </c>
      <c r="AM71" s="1">
        <v>8000000</v>
      </c>
      <c r="AN71" s="1">
        <v>0</v>
      </c>
      <c r="AO71" s="1">
        <v>0</v>
      </c>
      <c r="AP71" s="1">
        <v>8000000</v>
      </c>
      <c r="AQ71" s="1">
        <v>8000000</v>
      </c>
      <c r="AR71" s="1">
        <v>8000000</v>
      </c>
      <c r="AS71" s="1">
        <v>8000000</v>
      </c>
      <c r="AT71" s="1" t="s">
        <v>309</v>
      </c>
      <c r="AU71" s="1" t="s">
        <v>309</v>
      </c>
      <c r="AV71" s="1">
        <v>0</v>
      </c>
      <c r="AW71" s="1">
        <v>8100000</v>
      </c>
      <c r="AX71" s="1">
        <v>0</v>
      </c>
      <c r="AY71" s="1">
        <v>2700000</v>
      </c>
      <c r="AZ71" s="2" t="str">
        <f>INDEX(Countries[Country Name],MATCH(MF[[#This Row],[Country ID]],Countries[Country ID],0))</f>
        <v>Tanzania (United Republic)</v>
      </c>
      <c r="BA71" s="2" t="str">
        <f>INDEX(Countries[Global Fund Region],MATCH(MF[[#This Row],[Country ID]],Countries[Country ID],0))</f>
        <v>HI Afr 2</v>
      </c>
      <c r="BB71" s="2">
        <f>INDEX(Country_MF[Allocated Amount],MATCH(MF[[#This Row],[Country_MF ID]],Country_MF[Country_MF ID],0))</f>
        <v>8000000</v>
      </c>
    </row>
    <row r="72" spans="1:54" hidden="1" x14ac:dyDescent="0.25">
      <c r="A72" s="2" t="s">
        <v>452</v>
      </c>
      <c r="B72" s="2" t="s">
        <v>452</v>
      </c>
      <c r="C72" s="2" t="s">
        <v>601</v>
      </c>
      <c r="D72" s="2" t="s">
        <v>315</v>
      </c>
      <c r="E72" s="2" t="s">
        <v>512</v>
      </c>
      <c r="F72" s="2" t="s">
        <v>572</v>
      </c>
      <c r="G72" s="2" t="s">
        <v>34</v>
      </c>
      <c r="H72" s="2" t="s">
        <v>521</v>
      </c>
      <c r="I72" s="2" t="s">
        <v>515</v>
      </c>
      <c r="J72" s="3">
        <v>42879</v>
      </c>
      <c r="K72" s="6">
        <v>3000000</v>
      </c>
      <c r="L72" s="2" t="s">
        <v>544</v>
      </c>
      <c r="M72" s="6">
        <v>0</v>
      </c>
      <c r="N72" s="2" t="s">
        <v>193</v>
      </c>
      <c r="O72" s="2"/>
      <c r="P72" s="2" t="s">
        <v>453</v>
      </c>
      <c r="Q72" s="2">
        <v>0</v>
      </c>
      <c r="R72" s="4"/>
      <c r="S72" s="2" t="s">
        <v>193</v>
      </c>
      <c r="T72" s="2" t="s">
        <v>193</v>
      </c>
      <c r="U72" s="3"/>
      <c r="V72" s="2" t="s">
        <v>193</v>
      </c>
      <c r="W72" s="4"/>
      <c r="X72" s="2" t="s">
        <v>193</v>
      </c>
      <c r="Y72" s="2" t="s">
        <v>193</v>
      </c>
      <c r="Z72" s="2" t="s">
        <v>193</v>
      </c>
      <c r="AA72" s="2">
        <v>0</v>
      </c>
      <c r="AB72" s="2">
        <v>0</v>
      </c>
      <c r="AC72" s="2">
        <v>0</v>
      </c>
      <c r="AD72" s="2" t="s">
        <v>250</v>
      </c>
      <c r="AE72" s="2" t="s">
        <v>27</v>
      </c>
      <c r="AF72" s="2" t="s">
        <v>29</v>
      </c>
      <c r="AG72" s="2">
        <v>1.1222085063404781</v>
      </c>
      <c r="AH72" s="2">
        <v>3000000</v>
      </c>
      <c r="AI72" s="2">
        <v>0</v>
      </c>
      <c r="AJ72" s="2">
        <v>0</v>
      </c>
      <c r="AK72" s="2">
        <v>0</v>
      </c>
      <c r="AL72" s="1">
        <v>0</v>
      </c>
      <c r="AM72" s="1">
        <v>0</v>
      </c>
      <c r="AN72" s="1">
        <v>0</v>
      </c>
      <c r="AO72" s="1">
        <v>0</v>
      </c>
      <c r="AP72" s="1">
        <v>0</v>
      </c>
      <c r="AQ72" s="1">
        <v>0</v>
      </c>
      <c r="AR72" s="1">
        <v>0</v>
      </c>
      <c r="AS72" s="1">
        <v>0</v>
      </c>
      <c r="AT72" s="1" t="s">
        <v>334</v>
      </c>
      <c r="AU72" s="1" t="s">
        <v>309</v>
      </c>
      <c r="AV72" s="1">
        <v>2960000</v>
      </c>
      <c r="AW72" s="1">
        <v>2961058</v>
      </c>
      <c r="AX72" s="1">
        <v>1776000</v>
      </c>
      <c r="AY72" s="1">
        <v>987019.33333333337</v>
      </c>
      <c r="AZ72" s="2" t="str">
        <f>INDEX(Countries[Country Name],MATCH(MF[[#This Row],[Country ID]],Countries[Country ID],0))</f>
        <v>Tanzania (United Republic)</v>
      </c>
      <c r="BA72" s="2" t="str">
        <f>INDEX(Countries[Global Fund Region],MATCH(MF[[#This Row],[Country ID]],Countries[Country ID],0))</f>
        <v>HI Afr 2</v>
      </c>
      <c r="BB72" s="2">
        <f>INDEX(Country_MF[Allocated Amount],MATCH(MF[[#This Row],[Country_MF ID]],Country_MF[Country_MF ID],0))</f>
        <v>3000000</v>
      </c>
    </row>
    <row r="73" spans="1:54" hidden="1" x14ac:dyDescent="0.25">
      <c r="A73" s="2" t="s">
        <v>602</v>
      </c>
      <c r="B73" s="2" t="s">
        <v>452</v>
      </c>
      <c r="C73" s="2" t="s">
        <v>603</v>
      </c>
      <c r="D73" s="2" t="s">
        <v>315</v>
      </c>
      <c r="E73" s="2" t="s">
        <v>574</v>
      </c>
      <c r="F73" s="2" t="s">
        <v>572</v>
      </c>
      <c r="G73" s="2" t="s">
        <v>34</v>
      </c>
      <c r="H73" s="2" t="s">
        <v>521</v>
      </c>
      <c r="I73" s="2" t="s">
        <v>528</v>
      </c>
      <c r="J73" s="3">
        <v>42986</v>
      </c>
      <c r="K73" s="6">
        <v>4173608</v>
      </c>
      <c r="L73" s="2" t="s">
        <v>544</v>
      </c>
      <c r="M73" s="6">
        <v>0</v>
      </c>
      <c r="N73" s="2" t="s">
        <v>193</v>
      </c>
      <c r="O73" s="2"/>
      <c r="P73" s="2" t="s">
        <v>453</v>
      </c>
      <c r="Q73" s="2">
        <v>0</v>
      </c>
      <c r="R73" s="4"/>
      <c r="S73" s="2" t="s">
        <v>193</v>
      </c>
      <c r="T73" s="2" t="s">
        <v>193</v>
      </c>
      <c r="U73" s="3"/>
      <c r="V73" s="2" t="s">
        <v>193</v>
      </c>
      <c r="W73" s="4"/>
      <c r="X73" s="2" t="s">
        <v>193</v>
      </c>
      <c r="Y73" s="2" t="s">
        <v>193</v>
      </c>
      <c r="Z73" s="2" t="s">
        <v>193</v>
      </c>
      <c r="AA73" s="2">
        <v>0</v>
      </c>
      <c r="AB73" s="2">
        <v>0</v>
      </c>
      <c r="AC73" s="2">
        <v>0</v>
      </c>
      <c r="AD73" s="2" t="s">
        <v>250</v>
      </c>
      <c r="AE73" s="2" t="s">
        <v>27</v>
      </c>
      <c r="AF73" s="2" t="s">
        <v>29</v>
      </c>
      <c r="AG73" s="2">
        <v>1.1222085063404781</v>
      </c>
      <c r="AH73" s="2">
        <v>4173608</v>
      </c>
      <c r="AI73" s="2">
        <v>0</v>
      </c>
      <c r="AJ73" s="2">
        <v>0</v>
      </c>
      <c r="AK73" s="2">
        <v>0</v>
      </c>
      <c r="AL73" s="1">
        <v>0</v>
      </c>
      <c r="AM73" s="1">
        <v>0</v>
      </c>
      <c r="AN73" s="1">
        <v>0</v>
      </c>
      <c r="AO73" s="1">
        <v>0</v>
      </c>
      <c r="AP73" s="1">
        <v>0</v>
      </c>
      <c r="AQ73" s="1">
        <v>0</v>
      </c>
      <c r="AR73" s="1">
        <v>0</v>
      </c>
      <c r="AS73" s="1">
        <v>0</v>
      </c>
      <c r="AT73" s="1" t="s">
        <v>334</v>
      </c>
      <c r="AU73" s="1" t="s">
        <v>309</v>
      </c>
      <c r="AV73" s="1">
        <v>2960000</v>
      </c>
      <c r="AW73" s="1">
        <v>2961058</v>
      </c>
      <c r="AX73" s="1">
        <v>1776000</v>
      </c>
      <c r="AY73" s="1">
        <v>987019.33333333337</v>
      </c>
      <c r="AZ73" s="2" t="str">
        <f>INDEX(Countries[Country Name],MATCH(MF[[#This Row],[Country ID]],Countries[Country ID],0))</f>
        <v>Tanzania (United Republic)</v>
      </c>
      <c r="BA73" s="2" t="str">
        <f>INDEX(Countries[Global Fund Region],MATCH(MF[[#This Row],[Country ID]],Countries[Country ID],0))</f>
        <v>HI Afr 2</v>
      </c>
      <c r="BB73" s="2">
        <f>INDEX(Country_MF[Allocated Amount],MATCH(MF[[#This Row],[Country_MF ID]],Country_MF[Country_MF ID],0))</f>
        <v>3000000</v>
      </c>
    </row>
    <row r="74" spans="1:54" hidden="1" x14ac:dyDescent="0.25">
      <c r="A74" s="2" t="s">
        <v>632</v>
      </c>
      <c r="B74" s="2" t="s">
        <v>452</v>
      </c>
      <c r="C74" s="2" t="s">
        <v>603</v>
      </c>
      <c r="D74" s="2" t="s">
        <v>315</v>
      </c>
      <c r="E74" s="2" t="s">
        <v>574</v>
      </c>
      <c r="F74" s="2" t="s">
        <v>513</v>
      </c>
      <c r="G74" s="2" t="s">
        <v>33</v>
      </c>
      <c r="H74" s="2" t="s">
        <v>521</v>
      </c>
      <c r="I74" s="2" t="s">
        <v>621</v>
      </c>
      <c r="J74" s="3">
        <v>43143</v>
      </c>
      <c r="K74" s="6">
        <v>2961058</v>
      </c>
      <c r="L74" s="2" t="s">
        <v>516</v>
      </c>
      <c r="M74" s="6">
        <v>2961058</v>
      </c>
      <c r="N74" s="2">
        <v>43208</v>
      </c>
      <c r="O74" s="2">
        <v>2961058</v>
      </c>
      <c r="P74" s="2" t="s">
        <v>453</v>
      </c>
      <c r="Q74" s="2">
        <v>2961058</v>
      </c>
      <c r="R74" s="4">
        <v>43301</v>
      </c>
      <c r="S74" s="2" t="s">
        <v>516</v>
      </c>
      <c r="T74" s="2" t="s">
        <v>711</v>
      </c>
      <c r="U74" s="3">
        <v>43315</v>
      </c>
      <c r="V74" s="2" t="s">
        <v>33</v>
      </c>
      <c r="W74" s="4">
        <v>43329</v>
      </c>
      <c r="X74" s="2" t="s">
        <v>725</v>
      </c>
      <c r="Y74" s="2" t="s">
        <v>726</v>
      </c>
      <c r="Z74" s="2" t="s">
        <v>193</v>
      </c>
      <c r="AA74" s="2">
        <v>2961058</v>
      </c>
      <c r="AB74" s="2">
        <v>0</v>
      </c>
      <c r="AC74" s="2">
        <v>0</v>
      </c>
      <c r="AD74" s="2" t="s">
        <v>250</v>
      </c>
      <c r="AE74" s="2" t="s">
        <v>27</v>
      </c>
      <c r="AF74" s="2" t="s">
        <v>29</v>
      </c>
      <c r="AG74" s="2">
        <v>1.1222085063404781</v>
      </c>
      <c r="AH74" s="2">
        <v>2961058</v>
      </c>
      <c r="AI74" s="2">
        <v>2961058</v>
      </c>
      <c r="AJ74" s="2">
        <v>2961058</v>
      </c>
      <c r="AK74" s="2">
        <v>2961058</v>
      </c>
      <c r="AL74" s="1">
        <v>0</v>
      </c>
      <c r="AM74" s="1">
        <v>2961058</v>
      </c>
      <c r="AN74" s="1">
        <v>0</v>
      </c>
      <c r="AO74" s="1">
        <v>0</v>
      </c>
      <c r="AP74" s="1">
        <v>2961058</v>
      </c>
      <c r="AQ74" s="1">
        <v>2961058</v>
      </c>
      <c r="AR74" s="1">
        <v>2961058</v>
      </c>
      <c r="AS74" s="1">
        <v>2961058</v>
      </c>
      <c r="AT74" s="1" t="s">
        <v>334</v>
      </c>
      <c r="AU74" s="1" t="s">
        <v>309</v>
      </c>
      <c r="AV74" s="1">
        <v>2960000</v>
      </c>
      <c r="AW74" s="1">
        <v>2961058</v>
      </c>
      <c r="AX74" s="1">
        <v>1776000</v>
      </c>
      <c r="AY74" s="1">
        <v>987019.33333333337</v>
      </c>
      <c r="AZ74" s="2" t="str">
        <f>INDEX(Countries[Country Name],MATCH(MF[[#This Row],[Country ID]],Countries[Country ID],0))</f>
        <v>Tanzania (United Republic)</v>
      </c>
      <c r="BA74" s="2" t="str">
        <f>INDEX(Countries[Global Fund Region],MATCH(MF[[#This Row],[Country ID]],Countries[Country ID],0))</f>
        <v>HI Afr 2</v>
      </c>
      <c r="BB74" s="2">
        <f>INDEX(Country_MF[Allocated Amount],MATCH(MF[[#This Row],[Country_MF ID]],Country_MF[Country_MF ID],0))</f>
        <v>3000000</v>
      </c>
    </row>
    <row r="75" spans="1:54" hidden="1" x14ac:dyDescent="0.25">
      <c r="A75" s="2" t="s">
        <v>450</v>
      </c>
      <c r="B75" s="2" t="s">
        <v>450</v>
      </c>
      <c r="C75" s="2" t="s">
        <v>600</v>
      </c>
      <c r="D75" s="2" t="s">
        <v>311</v>
      </c>
      <c r="E75" s="2" t="s">
        <v>512</v>
      </c>
      <c r="F75" s="2" t="s">
        <v>513</v>
      </c>
      <c r="G75" s="2" t="s">
        <v>34</v>
      </c>
      <c r="H75" s="2" t="s">
        <v>521</v>
      </c>
      <c r="I75" s="2" t="s">
        <v>515</v>
      </c>
      <c r="J75" s="3">
        <v>42876</v>
      </c>
      <c r="K75" s="6">
        <v>6000000</v>
      </c>
      <c r="L75" s="2" t="s">
        <v>516</v>
      </c>
      <c r="M75" s="6">
        <v>6000000</v>
      </c>
      <c r="N75" s="2">
        <v>42936</v>
      </c>
      <c r="O75" s="2">
        <v>6000000</v>
      </c>
      <c r="P75" s="2" t="s">
        <v>451</v>
      </c>
      <c r="Q75" s="2">
        <v>6000000</v>
      </c>
      <c r="R75" s="4">
        <v>43060</v>
      </c>
      <c r="S75" s="2" t="s">
        <v>516</v>
      </c>
      <c r="T75" s="2" t="s">
        <v>633</v>
      </c>
      <c r="U75" s="3">
        <v>43069</v>
      </c>
      <c r="V75" s="2" t="s">
        <v>33</v>
      </c>
      <c r="W75" s="4">
        <v>43082</v>
      </c>
      <c r="X75" s="2" t="s">
        <v>555</v>
      </c>
      <c r="Y75" s="2" t="s">
        <v>556</v>
      </c>
      <c r="Z75" s="2" t="s">
        <v>193</v>
      </c>
      <c r="AA75" s="2">
        <v>6000000</v>
      </c>
      <c r="AB75" s="2">
        <v>0</v>
      </c>
      <c r="AC75" s="2">
        <v>0</v>
      </c>
      <c r="AD75" s="2" t="s">
        <v>250</v>
      </c>
      <c r="AE75" s="2" t="s">
        <v>27</v>
      </c>
      <c r="AF75" s="2" t="s">
        <v>29</v>
      </c>
      <c r="AG75" s="2">
        <v>1.1222085063404781</v>
      </c>
      <c r="AH75" s="2">
        <v>6000000</v>
      </c>
      <c r="AI75" s="2">
        <v>6000000</v>
      </c>
      <c r="AJ75" s="2">
        <v>6000000</v>
      </c>
      <c r="AK75" s="2">
        <v>6000000</v>
      </c>
      <c r="AL75" s="1">
        <v>0</v>
      </c>
      <c r="AM75" s="1">
        <v>6000000</v>
      </c>
      <c r="AN75" s="1">
        <v>0</v>
      </c>
      <c r="AO75" s="1">
        <v>0</v>
      </c>
      <c r="AP75" s="1">
        <v>6000000</v>
      </c>
      <c r="AQ75" s="1">
        <v>6000000</v>
      </c>
      <c r="AR75" s="1">
        <v>6000000</v>
      </c>
      <c r="AS75" s="1">
        <v>6000000</v>
      </c>
      <c r="AT75" s="1" t="s">
        <v>334</v>
      </c>
      <c r="AU75" s="1" t="s">
        <v>309</v>
      </c>
      <c r="AV75" s="1">
        <v>11400000</v>
      </c>
      <c r="AW75" s="1">
        <v>12300000</v>
      </c>
      <c r="AX75" s="1">
        <v>4560000</v>
      </c>
      <c r="AY75" s="1">
        <v>4100000</v>
      </c>
      <c r="AZ75" s="2" t="str">
        <f>INDEX(Countries[Country Name],MATCH(MF[[#This Row],[Country ID]],Countries[Country ID],0))</f>
        <v>Tanzania (United Republic)</v>
      </c>
      <c r="BA75" s="2" t="str">
        <f>INDEX(Countries[Global Fund Region],MATCH(MF[[#This Row],[Country ID]],Countries[Country ID],0))</f>
        <v>HI Afr 2</v>
      </c>
      <c r="BB75" s="2">
        <f>INDEX(Country_MF[Allocated Amount],MATCH(MF[[#This Row],[Country_MF ID]],Country_MF[Country_MF ID],0))</f>
        <v>6000000</v>
      </c>
    </row>
    <row r="76" spans="1:54" hidden="1" x14ac:dyDescent="0.25">
      <c r="A76" s="2" t="s">
        <v>461</v>
      </c>
      <c r="B76" s="2" t="s">
        <v>461</v>
      </c>
      <c r="C76" s="2" t="s">
        <v>606</v>
      </c>
      <c r="D76" s="2" t="s">
        <v>330</v>
      </c>
      <c r="E76" s="2" t="s">
        <v>512</v>
      </c>
      <c r="F76" s="2" t="s">
        <v>572</v>
      </c>
      <c r="G76" s="2" t="s">
        <v>34</v>
      </c>
      <c r="H76" s="2" t="s">
        <v>586</v>
      </c>
      <c r="I76" s="2" t="s">
        <v>522</v>
      </c>
      <c r="J76" s="3">
        <v>42814</v>
      </c>
      <c r="K76" s="6">
        <v>5000000</v>
      </c>
      <c r="L76" s="2" t="s">
        <v>544</v>
      </c>
      <c r="M76" s="6">
        <v>0</v>
      </c>
      <c r="N76" s="2">
        <v>42899</v>
      </c>
      <c r="O76" s="2">
        <v>0</v>
      </c>
      <c r="P76" s="2" t="s">
        <v>460</v>
      </c>
      <c r="Q76" s="2">
        <v>0</v>
      </c>
      <c r="R76" s="4"/>
      <c r="S76" s="2" t="s">
        <v>193</v>
      </c>
      <c r="T76" s="2" t="s">
        <v>193</v>
      </c>
      <c r="U76" s="3"/>
      <c r="V76" s="2" t="s">
        <v>193</v>
      </c>
      <c r="W76" s="4"/>
      <c r="X76" s="2" t="s">
        <v>193</v>
      </c>
      <c r="Y76" s="2" t="s">
        <v>193</v>
      </c>
      <c r="Z76" s="2" t="s">
        <v>193</v>
      </c>
      <c r="AA76" s="2">
        <v>0</v>
      </c>
      <c r="AB76" s="2">
        <v>0</v>
      </c>
      <c r="AC76" s="2">
        <v>0</v>
      </c>
      <c r="AD76" s="2" t="s">
        <v>262</v>
      </c>
      <c r="AE76" s="2" t="s">
        <v>27</v>
      </c>
      <c r="AF76" s="2" t="s">
        <v>29</v>
      </c>
      <c r="AG76" s="2">
        <v>1.1222085063404781</v>
      </c>
      <c r="AH76" s="2">
        <v>5000000</v>
      </c>
      <c r="AI76" s="2">
        <v>0</v>
      </c>
      <c r="AJ76" s="2">
        <v>0</v>
      </c>
      <c r="AK76" s="2">
        <v>0</v>
      </c>
      <c r="AL76" s="1">
        <v>0</v>
      </c>
      <c r="AM76" s="1">
        <v>0</v>
      </c>
      <c r="AN76" s="1">
        <v>0</v>
      </c>
      <c r="AO76" s="1">
        <v>0</v>
      </c>
      <c r="AP76" s="1">
        <v>0</v>
      </c>
      <c r="AQ76" s="1">
        <v>0</v>
      </c>
      <c r="AR76" s="1">
        <v>0</v>
      </c>
      <c r="AS76" s="1">
        <v>0</v>
      </c>
      <c r="AT76" s="1" t="s">
        <v>309</v>
      </c>
      <c r="AU76" s="1" t="s">
        <v>309</v>
      </c>
      <c r="AV76" s="1">
        <v>0</v>
      </c>
      <c r="AW76" s="1">
        <v>5001634</v>
      </c>
      <c r="AX76" s="1">
        <v>0</v>
      </c>
      <c r="AY76" s="1">
        <v>1667211.3333333333</v>
      </c>
      <c r="AZ76" s="2" t="str">
        <f>INDEX(Countries[Country Name],MATCH(MF[[#This Row],[Country ID]],Countries[Country ID],0))</f>
        <v>Uganda</v>
      </c>
      <c r="BA76" s="2" t="str">
        <f>INDEX(Countries[Global Fund Region],MATCH(MF[[#This Row],[Country ID]],Countries[Country ID],0))</f>
        <v>HI Afr 2</v>
      </c>
      <c r="BB76" s="2">
        <f>INDEX(Country_MF[Allocated Amount],MATCH(MF[[#This Row],[Country_MF ID]],Country_MF[Country_MF ID],0))</f>
        <v>5000000</v>
      </c>
    </row>
    <row r="77" spans="1:54" hidden="1" x14ac:dyDescent="0.25">
      <c r="A77" s="2" t="s">
        <v>608</v>
      </c>
      <c r="B77" s="2" t="s">
        <v>461</v>
      </c>
      <c r="C77" s="2" t="s">
        <v>606</v>
      </c>
      <c r="D77" s="2" t="s">
        <v>330</v>
      </c>
      <c r="E77" s="2" t="s">
        <v>574</v>
      </c>
      <c r="F77" s="2" t="s">
        <v>513</v>
      </c>
      <c r="G77" s="2" t="s">
        <v>33</v>
      </c>
      <c r="H77" s="2" t="s">
        <v>586</v>
      </c>
      <c r="I77" s="2" t="s">
        <v>528</v>
      </c>
      <c r="J77" s="3">
        <v>42982</v>
      </c>
      <c r="K77" s="6">
        <v>5000000</v>
      </c>
      <c r="L77" s="2" t="s">
        <v>516</v>
      </c>
      <c r="M77" s="6">
        <v>5000000</v>
      </c>
      <c r="N77" s="2">
        <v>43040</v>
      </c>
      <c r="O77" s="2">
        <v>5000000</v>
      </c>
      <c r="P77" s="2" t="s">
        <v>460</v>
      </c>
      <c r="Q77" s="2">
        <v>5000000</v>
      </c>
      <c r="R77" s="4">
        <v>43167</v>
      </c>
      <c r="S77" s="2" t="s">
        <v>516</v>
      </c>
      <c r="T77" s="2" t="s">
        <v>649</v>
      </c>
      <c r="U77" s="3">
        <v>43182</v>
      </c>
      <c r="V77" s="2" t="s">
        <v>33</v>
      </c>
      <c r="W77" s="4">
        <v>43201</v>
      </c>
      <c r="X77" s="2" t="s">
        <v>665</v>
      </c>
      <c r="Y77" s="2" t="s">
        <v>666</v>
      </c>
      <c r="Z77" s="2" t="s">
        <v>193</v>
      </c>
      <c r="AA77" s="2">
        <v>5000000</v>
      </c>
      <c r="AB77" s="2">
        <v>0</v>
      </c>
      <c r="AC77" s="2">
        <v>0</v>
      </c>
      <c r="AD77" s="2" t="s">
        <v>262</v>
      </c>
      <c r="AE77" s="2" t="s">
        <v>27</v>
      </c>
      <c r="AF77" s="2" t="s">
        <v>29</v>
      </c>
      <c r="AG77" s="2">
        <v>1.1222085063404781</v>
      </c>
      <c r="AH77" s="2">
        <v>5000000</v>
      </c>
      <c r="AI77" s="2">
        <v>5000000</v>
      </c>
      <c r="AJ77" s="2">
        <v>5000000</v>
      </c>
      <c r="AK77" s="2">
        <v>5000000</v>
      </c>
      <c r="AL77" s="1">
        <v>0</v>
      </c>
      <c r="AM77" s="1">
        <v>5000000</v>
      </c>
      <c r="AN77" s="1">
        <v>0</v>
      </c>
      <c r="AO77" s="1">
        <v>0</v>
      </c>
      <c r="AP77" s="1">
        <v>5000000</v>
      </c>
      <c r="AQ77" s="1">
        <v>5000000</v>
      </c>
      <c r="AR77" s="1">
        <v>5000000</v>
      </c>
      <c r="AS77" s="1">
        <v>5000000</v>
      </c>
      <c r="AT77" s="1" t="s">
        <v>309</v>
      </c>
      <c r="AU77" s="1" t="s">
        <v>309</v>
      </c>
      <c r="AV77" s="1">
        <v>0</v>
      </c>
      <c r="AW77" s="1">
        <v>5001634</v>
      </c>
      <c r="AX77" s="1">
        <v>0</v>
      </c>
      <c r="AY77" s="1">
        <v>1667211.3333333333</v>
      </c>
      <c r="AZ77" s="2" t="str">
        <f>INDEX(Countries[Country Name],MATCH(MF[[#This Row],[Country ID]],Countries[Country ID],0))</f>
        <v>Uganda</v>
      </c>
      <c r="BA77" s="2" t="str">
        <f>INDEX(Countries[Global Fund Region],MATCH(MF[[#This Row],[Country ID]],Countries[Country ID],0))</f>
        <v>HI Afr 2</v>
      </c>
      <c r="BB77" s="2">
        <f>INDEX(Country_MF[Allocated Amount],MATCH(MF[[#This Row],[Country_MF ID]],Country_MF[Country_MF ID],0))</f>
        <v>5000000</v>
      </c>
    </row>
    <row r="78" spans="1:54" hidden="1" x14ac:dyDescent="0.25">
      <c r="A78" s="2" t="s">
        <v>458</v>
      </c>
      <c r="B78" s="2" t="s">
        <v>458</v>
      </c>
      <c r="C78" s="2" t="s">
        <v>606</v>
      </c>
      <c r="D78" s="2" t="s">
        <v>324</v>
      </c>
      <c r="E78" s="2" t="s">
        <v>512</v>
      </c>
      <c r="F78" s="2" t="s">
        <v>572</v>
      </c>
      <c r="G78" s="2" t="s">
        <v>34</v>
      </c>
      <c r="H78" s="2" t="s">
        <v>586</v>
      </c>
      <c r="I78" s="2" t="s">
        <v>522</v>
      </c>
      <c r="J78" s="3">
        <v>42814</v>
      </c>
      <c r="K78" s="6">
        <v>4400000</v>
      </c>
      <c r="L78" s="2" t="s">
        <v>544</v>
      </c>
      <c r="M78" s="6">
        <v>0</v>
      </c>
      <c r="N78" s="2">
        <v>42899</v>
      </c>
      <c r="O78" s="2">
        <v>0</v>
      </c>
      <c r="P78" s="2" t="s">
        <v>460</v>
      </c>
      <c r="Q78" s="2">
        <v>0</v>
      </c>
      <c r="R78" s="4"/>
      <c r="S78" s="2" t="s">
        <v>193</v>
      </c>
      <c r="T78" s="2" t="s">
        <v>193</v>
      </c>
      <c r="U78" s="3"/>
      <c r="V78" s="2" t="s">
        <v>193</v>
      </c>
      <c r="W78" s="4"/>
      <c r="X78" s="2" t="s">
        <v>193</v>
      </c>
      <c r="Y78" s="2" t="s">
        <v>193</v>
      </c>
      <c r="Z78" s="2" t="s">
        <v>193</v>
      </c>
      <c r="AA78" s="2">
        <v>0</v>
      </c>
      <c r="AB78" s="2">
        <v>0</v>
      </c>
      <c r="AC78" s="2">
        <v>0</v>
      </c>
      <c r="AD78" s="2" t="s">
        <v>262</v>
      </c>
      <c r="AE78" s="2" t="s">
        <v>27</v>
      </c>
      <c r="AF78" s="2" t="s">
        <v>29</v>
      </c>
      <c r="AG78" s="2">
        <v>1.1222085063404781</v>
      </c>
      <c r="AH78" s="2">
        <v>4400000</v>
      </c>
      <c r="AI78" s="2">
        <v>0</v>
      </c>
      <c r="AJ78" s="2">
        <v>0</v>
      </c>
      <c r="AK78" s="2">
        <v>0</v>
      </c>
      <c r="AL78" s="1">
        <v>0</v>
      </c>
      <c r="AM78" s="1">
        <v>0</v>
      </c>
      <c r="AN78" s="1">
        <v>0</v>
      </c>
      <c r="AO78" s="1">
        <v>0</v>
      </c>
      <c r="AP78" s="1">
        <v>0</v>
      </c>
      <c r="AQ78" s="1">
        <v>0</v>
      </c>
      <c r="AR78" s="1">
        <v>0</v>
      </c>
      <c r="AS78" s="1">
        <v>0</v>
      </c>
      <c r="AT78" s="1" t="s">
        <v>309</v>
      </c>
      <c r="AU78" s="1" t="s">
        <v>309</v>
      </c>
      <c r="AV78" s="1">
        <v>0</v>
      </c>
      <c r="AW78" s="1">
        <v>4400025</v>
      </c>
      <c r="AX78" s="1">
        <v>0</v>
      </c>
      <c r="AY78" s="1">
        <v>1466675</v>
      </c>
      <c r="AZ78" s="2" t="str">
        <f>INDEX(Countries[Country Name],MATCH(MF[[#This Row],[Country ID]],Countries[Country ID],0))</f>
        <v>Uganda</v>
      </c>
      <c r="BA78" s="2" t="str">
        <f>INDEX(Countries[Global Fund Region],MATCH(MF[[#This Row],[Country ID]],Countries[Country ID],0))</f>
        <v>HI Afr 2</v>
      </c>
      <c r="BB78" s="2">
        <f>INDEX(Country_MF[Allocated Amount],MATCH(MF[[#This Row],[Country_MF ID]],Country_MF[Country_MF ID],0))</f>
        <v>4400000</v>
      </c>
    </row>
    <row r="79" spans="1:54" hidden="1" x14ac:dyDescent="0.25">
      <c r="A79" s="2" t="s">
        <v>607</v>
      </c>
      <c r="B79" s="2" t="s">
        <v>458</v>
      </c>
      <c r="C79" s="2" t="s">
        <v>606</v>
      </c>
      <c r="D79" s="2" t="s">
        <v>324</v>
      </c>
      <c r="E79" s="2" t="s">
        <v>574</v>
      </c>
      <c r="F79" s="2" t="s">
        <v>513</v>
      </c>
      <c r="G79" s="2" t="s">
        <v>33</v>
      </c>
      <c r="H79" s="2" t="s">
        <v>586</v>
      </c>
      <c r="I79" s="2" t="s">
        <v>528</v>
      </c>
      <c r="J79" s="3">
        <v>42982</v>
      </c>
      <c r="K79" s="6">
        <v>4400000</v>
      </c>
      <c r="L79" s="2" t="s">
        <v>516</v>
      </c>
      <c r="M79" s="6">
        <v>4400000</v>
      </c>
      <c r="N79" s="2">
        <v>43040</v>
      </c>
      <c r="O79" s="2">
        <v>4400000</v>
      </c>
      <c r="P79" s="2" t="s">
        <v>460</v>
      </c>
      <c r="Q79" s="2">
        <v>4400000</v>
      </c>
      <c r="R79" s="4">
        <v>43167</v>
      </c>
      <c r="S79" s="2" t="s">
        <v>516</v>
      </c>
      <c r="T79" s="2" t="s">
        <v>649</v>
      </c>
      <c r="U79" s="3">
        <v>43182</v>
      </c>
      <c r="V79" s="2" t="s">
        <v>33</v>
      </c>
      <c r="W79" s="4">
        <v>43201</v>
      </c>
      <c r="X79" s="2" t="s">
        <v>665</v>
      </c>
      <c r="Y79" s="2" t="s">
        <v>666</v>
      </c>
      <c r="Z79" s="2" t="s">
        <v>193</v>
      </c>
      <c r="AA79" s="2">
        <v>4400000</v>
      </c>
      <c r="AB79" s="2">
        <v>0</v>
      </c>
      <c r="AC79" s="2">
        <v>0</v>
      </c>
      <c r="AD79" s="2" t="s">
        <v>262</v>
      </c>
      <c r="AE79" s="2" t="s">
        <v>27</v>
      </c>
      <c r="AF79" s="2" t="s">
        <v>29</v>
      </c>
      <c r="AG79" s="2">
        <v>1.1222085063404781</v>
      </c>
      <c r="AH79" s="2">
        <v>4400000</v>
      </c>
      <c r="AI79" s="2">
        <v>4400000</v>
      </c>
      <c r="AJ79" s="2">
        <v>4400000</v>
      </c>
      <c r="AK79" s="2">
        <v>4400000</v>
      </c>
      <c r="AL79" s="1">
        <v>0</v>
      </c>
      <c r="AM79" s="1">
        <v>4400000</v>
      </c>
      <c r="AN79" s="1">
        <v>0</v>
      </c>
      <c r="AO79" s="1">
        <v>0</v>
      </c>
      <c r="AP79" s="1">
        <v>4400000</v>
      </c>
      <c r="AQ79" s="1">
        <v>4400000</v>
      </c>
      <c r="AR79" s="1">
        <v>4400000</v>
      </c>
      <c r="AS79" s="1">
        <v>4400000</v>
      </c>
      <c r="AT79" s="1" t="s">
        <v>309</v>
      </c>
      <c r="AU79" s="1" t="s">
        <v>309</v>
      </c>
      <c r="AV79" s="1">
        <v>0</v>
      </c>
      <c r="AW79" s="1">
        <v>4400025</v>
      </c>
      <c r="AX79" s="1">
        <v>0</v>
      </c>
      <c r="AY79" s="1">
        <v>1466675</v>
      </c>
      <c r="AZ79" s="2" t="str">
        <f>INDEX(Countries[Country Name],MATCH(MF[[#This Row],[Country ID]],Countries[Country ID],0))</f>
        <v>Uganda</v>
      </c>
      <c r="BA79" s="2" t="str">
        <f>INDEX(Countries[Global Fund Region],MATCH(MF[[#This Row],[Country ID]],Countries[Country ID],0))</f>
        <v>HI Afr 2</v>
      </c>
      <c r="BB79" s="2">
        <f>INDEX(Country_MF[Allocated Amount],MATCH(MF[[#This Row],[Country_MF ID]],Country_MF[Country_MF ID],0))</f>
        <v>4400000</v>
      </c>
    </row>
    <row r="80" spans="1:54" hidden="1" x14ac:dyDescent="0.25">
      <c r="A80" s="2" t="s">
        <v>464</v>
      </c>
      <c r="B80" s="2" t="s">
        <v>464</v>
      </c>
      <c r="C80" s="2" t="s">
        <v>609</v>
      </c>
      <c r="D80" s="2" t="s">
        <v>324</v>
      </c>
      <c r="E80" s="2" t="s">
        <v>512</v>
      </c>
      <c r="F80" s="2" t="s">
        <v>513</v>
      </c>
      <c r="G80" s="2" t="s">
        <v>33</v>
      </c>
      <c r="H80" s="2" t="s">
        <v>567</v>
      </c>
      <c r="I80" s="2" t="s">
        <v>548</v>
      </c>
      <c r="J80" s="3">
        <v>43087</v>
      </c>
      <c r="K80" s="6">
        <v>2298396</v>
      </c>
      <c r="L80" s="2" t="s">
        <v>516</v>
      </c>
      <c r="M80" s="6">
        <v>2298396</v>
      </c>
      <c r="N80" s="2">
        <v>43140</v>
      </c>
      <c r="O80" s="2">
        <v>2298396</v>
      </c>
      <c r="P80" s="2" t="s">
        <v>463</v>
      </c>
      <c r="Q80" s="2">
        <v>2298396</v>
      </c>
      <c r="R80" s="4">
        <v>43167</v>
      </c>
      <c r="S80" s="2" t="s">
        <v>516</v>
      </c>
      <c r="T80" s="2" t="s">
        <v>650</v>
      </c>
      <c r="U80" s="3">
        <v>43182</v>
      </c>
      <c r="V80" s="2" t="s">
        <v>33</v>
      </c>
      <c r="W80" s="4">
        <v>43201</v>
      </c>
      <c r="X80" s="2" t="s">
        <v>665</v>
      </c>
      <c r="Y80" s="2" t="s">
        <v>666</v>
      </c>
      <c r="Z80" s="2" t="s">
        <v>193</v>
      </c>
      <c r="AA80" s="2">
        <v>2298396</v>
      </c>
      <c r="AB80" s="2">
        <v>0</v>
      </c>
      <c r="AC80" s="2">
        <v>0</v>
      </c>
      <c r="AD80" s="2" t="s">
        <v>264</v>
      </c>
      <c r="AE80" s="2" t="s">
        <v>27</v>
      </c>
      <c r="AF80" s="2" t="s">
        <v>29</v>
      </c>
      <c r="AG80" s="2">
        <v>1.1222085063404781</v>
      </c>
      <c r="AH80" s="2">
        <v>2298396</v>
      </c>
      <c r="AI80" s="2">
        <v>2298396</v>
      </c>
      <c r="AJ80" s="2">
        <v>2298396</v>
      </c>
      <c r="AK80" s="2">
        <v>2298396</v>
      </c>
      <c r="AL80" s="1">
        <v>0</v>
      </c>
      <c r="AM80" s="1">
        <v>2298396</v>
      </c>
      <c r="AN80" s="1">
        <v>0</v>
      </c>
      <c r="AO80" s="1">
        <v>0</v>
      </c>
      <c r="AP80" s="1">
        <v>2298396</v>
      </c>
      <c r="AQ80" s="1">
        <v>2298396</v>
      </c>
      <c r="AR80" s="1">
        <v>2298396</v>
      </c>
      <c r="AS80" s="1">
        <v>2298396</v>
      </c>
      <c r="AT80" s="1" t="s">
        <v>339</v>
      </c>
      <c r="AU80" s="1" t="s">
        <v>339</v>
      </c>
      <c r="AV80" s="1">
        <v>1038864</v>
      </c>
      <c r="AW80" s="1">
        <v>2047356</v>
      </c>
      <c r="AX80" s="1">
        <v>346288</v>
      </c>
      <c r="AY80" s="1">
        <v>682452</v>
      </c>
      <c r="AZ80" s="2" t="str">
        <f>INDEX(Countries[Country Name],MATCH(MF[[#This Row],[Country ID]],Countries[Country ID],0))</f>
        <v>Ukraine</v>
      </c>
      <c r="BA80" s="2" t="str">
        <f>INDEX(Countries[Global Fund Region],MATCH(MF[[#This Row],[Country ID]],Countries[Country ID],0))</f>
        <v>EECA</v>
      </c>
      <c r="BB80" s="2">
        <f>INDEX(Country_MF[Allocated Amount],MATCH(MF[[#This Row],[Country_MF ID]],Country_MF[Country_MF ID],0))</f>
        <v>2300000</v>
      </c>
    </row>
    <row r="81" spans="1:54" hidden="1" x14ac:dyDescent="0.25">
      <c r="A81" s="2" t="s">
        <v>462</v>
      </c>
      <c r="B81" s="2" t="s">
        <v>462</v>
      </c>
      <c r="C81" s="2" t="s">
        <v>609</v>
      </c>
      <c r="D81" s="2" t="s">
        <v>320</v>
      </c>
      <c r="E81" s="2" t="s">
        <v>512</v>
      </c>
      <c r="F81" s="2" t="s">
        <v>513</v>
      </c>
      <c r="G81" s="2" t="s">
        <v>33</v>
      </c>
      <c r="H81" s="2" t="s">
        <v>567</v>
      </c>
      <c r="I81" s="2" t="s">
        <v>548</v>
      </c>
      <c r="J81" s="3">
        <v>43087</v>
      </c>
      <c r="K81" s="6">
        <v>3900000</v>
      </c>
      <c r="L81" s="2" t="s">
        <v>516</v>
      </c>
      <c r="M81" s="6">
        <v>3900000</v>
      </c>
      <c r="N81" s="2">
        <v>43140</v>
      </c>
      <c r="O81" s="2">
        <v>3900000</v>
      </c>
      <c r="P81" s="2" t="s">
        <v>463</v>
      </c>
      <c r="Q81" s="2">
        <v>3900000</v>
      </c>
      <c r="R81" s="4">
        <v>43167</v>
      </c>
      <c r="S81" s="2" t="s">
        <v>516</v>
      </c>
      <c r="T81" s="2" t="s">
        <v>650</v>
      </c>
      <c r="U81" s="3">
        <v>43182</v>
      </c>
      <c r="V81" s="2" t="s">
        <v>33</v>
      </c>
      <c r="W81" s="4">
        <v>43201</v>
      </c>
      <c r="X81" s="2" t="s">
        <v>665</v>
      </c>
      <c r="Y81" s="2" t="s">
        <v>666</v>
      </c>
      <c r="Z81" s="2" t="s">
        <v>193</v>
      </c>
      <c r="AA81" s="2">
        <v>3900000</v>
      </c>
      <c r="AB81" s="2">
        <v>0</v>
      </c>
      <c r="AC81" s="2">
        <v>0</v>
      </c>
      <c r="AD81" s="2" t="s">
        <v>264</v>
      </c>
      <c r="AE81" s="2" t="s">
        <v>27</v>
      </c>
      <c r="AF81" s="2" t="s">
        <v>29</v>
      </c>
      <c r="AG81" s="2">
        <v>1.1222085063404781</v>
      </c>
      <c r="AH81" s="2">
        <v>3900000</v>
      </c>
      <c r="AI81" s="2">
        <v>3900000</v>
      </c>
      <c r="AJ81" s="2">
        <v>3900000</v>
      </c>
      <c r="AK81" s="2">
        <v>3900000</v>
      </c>
      <c r="AL81" s="1">
        <v>0</v>
      </c>
      <c r="AM81" s="1">
        <v>3900000</v>
      </c>
      <c r="AN81" s="1">
        <v>0</v>
      </c>
      <c r="AO81" s="1">
        <v>0</v>
      </c>
      <c r="AP81" s="1">
        <v>3900000</v>
      </c>
      <c r="AQ81" s="1">
        <v>3900000</v>
      </c>
      <c r="AR81" s="1">
        <v>3900000</v>
      </c>
      <c r="AS81" s="1">
        <v>3900000</v>
      </c>
      <c r="AT81" s="1" t="s">
        <v>334</v>
      </c>
      <c r="AU81" s="1" t="s">
        <v>334</v>
      </c>
      <c r="AV81" s="1">
        <v>25935143</v>
      </c>
      <c r="AW81" s="1">
        <v>18503742</v>
      </c>
      <c r="AX81" s="1">
        <v>8645047.666666666</v>
      </c>
      <c r="AY81" s="1">
        <v>6167914</v>
      </c>
      <c r="AZ81" s="2" t="str">
        <f>INDEX(Countries[Country Name],MATCH(MF[[#This Row],[Country ID]],Countries[Country ID],0))</f>
        <v>Ukraine</v>
      </c>
      <c r="BA81" s="2" t="str">
        <f>INDEX(Countries[Global Fund Region],MATCH(MF[[#This Row],[Country ID]],Countries[Country ID],0))</f>
        <v>EECA</v>
      </c>
      <c r="BB81" s="2">
        <f>INDEX(Country_MF[Allocated Amount],MATCH(MF[[#This Row],[Country_MF ID]],Country_MF[Country_MF ID],0))</f>
        <v>3900000</v>
      </c>
    </row>
    <row r="82" spans="1:54" hidden="1" x14ac:dyDescent="0.25">
      <c r="A82" s="2" t="s">
        <v>467</v>
      </c>
      <c r="B82" s="2" t="s">
        <v>467</v>
      </c>
      <c r="C82" s="2" t="s">
        <v>609</v>
      </c>
      <c r="D82" s="2" t="s">
        <v>315</v>
      </c>
      <c r="E82" s="2" t="s">
        <v>512</v>
      </c>
      <c r="F82" s="2" t="s">
        <v>513</v>
      </c>
      <c r="G82" s="2" t="s">
        <v>33</v>
      </c>
      <c r="H82" s="2" t="s">
        <v>567</v>
      </c>
      <c r="I82" s="2" t="s">
        <v>548</v>
      </c>
      <c r="J82" s="3">
        <v>43087</v>
      </c>
      <c r="K82" s="6">
        <v>1808254</v>
      </c>
      <c r="L82" s="2" t="s">
        <v>516</v>
      </c>
      <c r="M82" s="6">
        <v>1808254</v>
      </c>
      <c r="N82" s="2">
        <v>43140</v>
      </c>
      <c r="O82" s="2">
        <v>1808254</v>
      </c>
      <c r="P82" s="2" t="s">
        <v>468</v>
      </c>
      <c r="Q82" s="2">
        <v>1808254</v>
      </c>
      <c r="R82" s="4">
        <v>43167</v>
      </c>
      <c r="S82" s="2" t="s">
        <v>516</v>
      </c>
      <c r="T82" s="2" t="s">
        <v>651</v>
      </c>
      <c r="U82" s="3">
        <v>43182</v>
      </c>
      <c r="V82" s="2" t="s">
        <v>33</v>
      </c>
      <c r="W82" s="4">
        <v>43201</v>
      </c>
      <c r="X82" s="2" t="s">
        <v>665</v>
      </c>
      <c r="Y82" s="2" t="s">
        <v>666</v>
      </c>
      <c r="Z82" s="2" t="s">
        <v>193</v>
      </c>
      <c r="AA82" s="2">
        <v>1808254</v>
      </c>
      <c r="AB82" s="2">
        <v>0</v>
      </c>
      <c r="AC82" s="2">
        <v>0</v>
      </c>
      <c r="AD82" s="2" t="s">
        <v>264</v>
      </c>
      <c r="AE82" s="2" t="s">
        <v>27</v>
      </c>
      <c r="AF82" s="2" t="s">
        <v>29</v>
      </c>
      <c r="AG82" s="2">
        <v>1.1222085063404781</v>
      </c>
      <c r="AH82" s="2">
        <v>1808254</v>
      </c>
      <c r="AI82" s="2">
        <v>1808254</v>
      </c>
      <c r="AJ82" s="2">
        <v>1808254</v>
      </c>
      <c r="AK82" s="2">
        <v>1808254</v>
      </c>
      <c r="AL82" s="1">
        <v>0</v>
      </c>
      <c r="AM82" s="1">
        <v>1808254</v>
      </c>
      <c r="AN82" s="1">
        <v>0</v>
      </c>
      <c r="AO82" s="1">
        <v>0</v>
      </c>
      <c r="AP82" s="1">
        <v>1808254</v>
      </c>
      <c r="AQ82" s="1">
        <v>1808254</v>
      </c>
      <c r="AR82" s="1">
        <v>1808254</v>
      </c>
      <c r="AS82" s="1">
        <v>1808254</v>
      </c>
      <c r="AT82" s="1" t="s">
        <v>309</v>
      </c>
      <c r="AU82" s="1" t="s">
        <v>309</v>
      </c>
      <c r="AV82" s="1">
        <v>1649950.08</v>
      </c>
      <c r="AW82" s="1">
        <v>3649900.26</v>
      </c>
      <c r="AX82" s="1">
        <v>549983.36</v>
      </c>
      <c r="AY82" s="1">
        <v>1216633.42</v>
      </c>
      <c r="AZ82" s="2" t="str">
        <f>INDEX(Countries[Country Name],MATCH(MF[[#This Row],[Country ID]],Countries[Country ID],0))</f>
        <v>Ukraine</v>
      </c>
      <c r="BA82" s="2" t="str">
        <f>INDEX(Countries[Global Fund Region],MATCH(MF[[#This Row],[Country ID]],Countries[Country ID],0))</f>
        <v>EECA</v>
      </c>
      <c r="BB82" s="2">
        <f>INDEX(Country_MF[Allocated Amount],MATCH(MF[[#This Row],[Country_MF ID]],Country_MF[Country_MF ID],0))</f>
        <v>2000000</v>
      </c>
    </row>
    <row r="83" spans="1:54" hidden="1" x14ac:dyDescent="0.25">
      <c r="A83" s="2" t="s">
        <v>465</v>
      </c>
      <c r="B83" s="2" t="s">
        <v>465</v>
      </c>
      <c r="C83" s="2" t="s">
        <v>609</v>
      </c>
      <c r="D83" s="2" t="s">
        <v>311</v>
      </c>
      <c r="E83" s="2" t="s">
        <v>512</v>
      </c>
      <c r="F83" s="2" t="s">
        <v>513</v>
      </c>
      <c r="G83" s="2" t="s">
        <v>33</v>
      </c>
      <c r="H83" s="2" t="s">
        <v>567</v>
      </c>
      <c r="I83" s="2" t="s">
        <v>548</v>
      </c>
      <c r="J83" s="3">
        <v>43087</v>
      </c>
      <c r="K83" s="6">
        <v>6964316</v>
      </c>
      <c r="L83" s="2" t="s">
        <v>516</v>
      </c>
      <c r="M83" s="6">
        <v>6964316</v>
      </c>
      <c r="N83" s="2">
        <v>43140</v>
      </c>
      <c r="O83" s="2">
        <v>6964316</v>
      </c>
      <c r="P83" s="2" t="s">
        <v>466</v>
      </c>
      <c r="Q83" s="2">
        <v>6964316</v>
      </c>
      <c r="R83" s="4">
        <v>43167</v>
      </c>
      <c r="S83" s="2" t="s">
        <v>516</v>
      </c>
      <c r="T83" s="2" t="s">
        <v>651</v>
      </c>
      <c r="U83" s="3">
        <v>43182</v>
      </c>
      <c r="V83" s="2" t="s">
        <v>33</v>
      </c>
      <c r="W83" s="4">
        <v>43201</v>
      </c>
      <c r="X83" s="2" t="s">
        <v>665</v>
      </c>
      <c r="Y83" s="2" t="s">
        <v>666</v>
      </c>
      <c r="Z83" s="2" t="s">
        <v>193</v>
      </c>
      <c r="AA83" s="2">
        <v>6964316</v>
      </c>
      <c r="AB83" s="2">
        <v>0</v>
      </c>
      <c r="AC83" s="2">
        <v>0</v>
      </c>
      <c r="AD83" s="2" t="s">
        <v>264</v>
      </c>
      <c r="AE83" s="2" t="s">
        <v>27</v>
      </c>
      <c r="AF83" s="2" t="s">
        <v>29</v>
      </c>
      <c r="AG83" s="2">
        <v>1.1222085063404781</v>
      </c>
      <c r="AH83" s="2">
        <v>6964316</v>
      </c>
      <c r="AI83" s="2">
        <v>6964316</v>
      </c>
      <c r="AJ83" s="2">
        <v>6964316</v>
      </c>
      <c r="AK83" s="2">
        <v>6964316</v>
      </c>
      <c r="AL83" s="1">
        <v>0</v>
      </c>
      <c r="AM83" s="1">
        <v>6964316</v>
      </c>
      <c r="AN83" s="1">
        <v>0</v>
      </c>
      <c r="AO83" s="1">
        <v>0</v>
      </c>
      <c r="AP83" s="1">
        <v>6964316</v>
      </c>
      <c r="AQ83" s="1">
        <v>6964316</v>
      </c>
      <c r="AR83" s="1">
        <v>6964316</v>
      </c>
      <c r="AS83" s="1">
        <v>6964316</v>
      </c>
      <c r="AT83" s="1" t="s">
        <v>309</v>
      </c>
      <c r="AU83" s="1" t="s">
        <v>309</v>
      </c>
      <c r="AV83" s="1">
        <v>10160727.439999999</v>
      </c>
      <c r="AW83" s="1">
        <v>11974695</v>
      </c>
      <c r="AX83" s="1">
        <v>3386909.1466666665</v>
      </c>
      <c r="AY83" s="1">
        <v>3991565</v>
      </c>
      <c r="AZ83" s="2" t="str">
        <f>INDEX(Countries[Country Name],MATCH(MF[[#This Row],[Country ID]],Countries[Country ID],0))</f>
        <v>Ukraine</v>
      </c>
      <c r="BA83" s="2" t="str">
        <f>INDEX(Countries[Global Fund Region],MATCH(MF[[#This Row],[Country ID]],Countries[Country ID],0))</f>
        <v>EECA</v>
      </c>
      <c r="BB83" s="2">
        <f>INDEX(Country_MF[Allocated Amount],MATCH(MF[[#This Row],[Country_MF ID]],Country_MF[Country_MF ID],0))</f>
        <v>7000000</v>
      </c>
    </row>
    <row r="84" spans="1:54" hidden="1" x14ac:dyDescent="0.25">
      <c r="A84" s="2" t="s">
        <v>469</v>
      </c>
      <c r="B84" s="2" t="s">
        <v>469</v>
      </c>
      <c r="C84" s="2" t="s">
        <v>610</v>
      </c>
      <c r="D84" s="2" t="s">
        <v>320</v>
      </c>
      <c r="E84" s="2" t="s">
        <v>512</v>
      </c>
      <c r="F84" s="2" t="s">
        <v>513</v>
      </c>
      <c r="G84" s="2" t="s">
        <v>34</v>
      </c>
      <c r="H84" s="2" t="s">
        <v>611</v>
      </c>
      <c r="I84" s="2" t="s">
        <v>515</v>
      </c>
      <c r="J84" s="3">
        <v>42878</v>
      </c>
      <c r="K84" s="6">
        <v>3099129</v>
      </c>
      <c r="L84" s="2" t="s">
        <v>516</v>
      </c>
      <c r="M84" s="6">
        <v>3099129</v>
      </c>
      <c r="N84" s="2">
        <v>42936</v>
      </c>
      <c r="O84" s="2">
        <v>3099129</v>
      </c>
      <c r="P84" s="2" t="s">
        <v>471</v>
      </c>
      <c r="Q84" s="2">
        <v>3070833</v>
      </c>
      <c r="R84" s="4">
        <v>43025</v>
      </c>
      <c r="S84" s="2" t="s">
        <v>516</v>
      </c>
      <c r="T84" s="2" t="s">
        <v>634</v>
      </c>
      <c r="U84" s="3">
        <v>43045</v>
      </c>
      <c r="V84" s="2" t="s">
        <v>33</v>
      </c>
      <c r="W84" s="4">
        <v>43056</v>
      </c>
      <c r="X84" s="2" t="s">
        <v>581</v>
      </c>
      <c r="Y84" s="2" t="s">
        <v>582</v>
      </c>
      <c r="Z84" s="2" t="s">
        <v>193</v>
      </c>
      <c r="AA84" s="2">
        <v>3070833</v>
      </c>
      <c r="AB84" s="2">
        <v>0</v>
      </c>
      <c r="AC84" s="2">
        <v>0</v>
      </c>
      <c r="AD84" s="2" t="s">
        <v>268</v>
      </c>
      <c r="AE84" s="2" t="s">
        <v>27</v>
      </c>
      <c r="AF84" s="2" t="s">
        <v>29</v>
      </c>
      <c r="AG84" s="2">
        <v>1.1222085063404781</v>
      </c>
      <c r="AH84" s="2">
        <v>3099129</v>
      </c>
      <c r="AI84" s="2">
        <v>3099129</v>
      </c>
      <c r="AJ84" s="2">
        <v>3099129</v>
      </c>
      <c r="AK84" s="2">
        <v>3070833</v>
      </c>
      <c r="AL84" s="1">
        <v>0</v>
      </c>
      <c r="AM84" s="1">
        <v>3070833</v>
      </c>
      <c r="AN84" s="1">
        <v>0</v>
      </c>
      <c r="AO84" s="1">
        <v>0</v>
      </c>
      <c r="AP84" s="1">
        <v>3070833</v>
      </c>
      <c r="AQ84" s="1">
        <v>3070833</v>
      </c>
      <c r="AR84" s="1">
        <v>3070833</v>
      </c>
      <c r="AS84" s="1">
        <v>3070833</v>
      </c>
      <c r="AT84" s="1" t="s">
        <v>334</v>
      </c>
      <c r="AU84" s="1" t="s">
        <v>334</v>
      </c>
      <c r="AV84" s="1">
        <v>62357107</v>
      </c>
      <c r="AW84" s="1">
        <v>52269883.880000003</v>
      </c>
      <c r="AX84" s="1">
        <v>24942842.800000001</v>
      </c>
      <c r="AY84" s="1">
        <v>17423294.626666669</v>
      </c>
      <c r="AZ84" s="2" t="str">
        <f>INDEX(Countries[Country Name],MATCH(MF[[#This Row],[Country ID]],Countries[Country ID],0))</f>
        <v>Viet Nam</v>
      </c>
      <c r="BA84" s="2" t="str">
        <f>INDEX(Countries[Global Fund Region],MATCH(MF[[#This Row],[Country ID]],Countries[Country ID],0))</f>
        <v>HI Asia</v>
      </c>
      <c r="BB84" s="2">
        <f>INDEX(Country_MF[Allocated Amount],MATCH(MF[[#This Row],[Country_MF ID]],Country_MF[Country_MF ID],0))</f>
        <v>3100000</v>
      </c>
    </row>
    <row r="85" spans="1:54" hidden="1" x14ac:dyDescent="0.25">
      <c r="A85" s="2" t="s">
        <v>443</v>
      </c>
      <c r="B85" s="2" t="s">
        <v>443</v>
      </c>
      <c r="C85" s="2" t="s">
        <v>598</v>
      </c>
      <c r="D85" s="2" t="s">
        <v>330</v>
      </c>
      <c r="E85" s="2" t="s">
        <v>512</v>
      </c>
      <c r="F85" s="2" t="s">
        <v>513</v>
      </c>
      <c r="G85" s="2" t="s">
        <v>34</v>
      </c>
      <c r="H85" s="2" t="s">
        <v>521</v>
      </c>
      <c r="I85" s="2" t="s">
        <v>646</v>
      </c>
      <c r="J85" s="3">
        <v>43318</v>
      </c>
      <c r="K85" s="6">
        <v>5000000</v>
      </c>
      <c r="L85" s="2" t="s">
        <v>516</v>
      </c>
      <c r="M85" s="6">
        <v>5000000</v>
      </c>
      <c r="N85" s="2">
        <v>43538</v>
      </c>
      <c r="O85" s="2"/>
      <c r="P85" s="2" t="s">
        <v>442</v>
      </c>
      <c r="Q85" s="2">
        <v>5000000</v>
      </c>
      <c r="R85" s="4"/>
      <c r="S85" s="2" t="s">
        <v>516</v>
      </c>
      <c r="T85" s="2" t="s">
        <v>193</v>
      </c>
      <c r="U85" s="3"/>
      <c r="V85" s="2" t="s">
        <v>193</v>
      </c>
      <c r="W85" s="4">
        <v>43574</v>
      </c>
      <c r="X85" s="2" t="s">
        <v>193</v>
      </c>
      <c r="Y85" s="2" t="s">
        <v>193</v>
      </c>
      <c r="Z85" s="2" t="s">
        <v>193</v>
      </c>
      <c r="AA85" s="2">
        <v>5000000</v>
      </c>
      <c r="AB85" s="2">
        <v>0</v>
      </c>
      <c r="AC85" s="2">
        <v>0</v>
      </c>
      <c r="AD85" s="2" t="s">
        <v>238</v>
      </c>
      <c r="AE85" s="2" t="s">
        <v>27</v>
      </c>
      <c r="AF85" s="2" t="s">
        <v>29</v>
      </c>
      <c r="AG85" s="2">
        <v>1.1222085063404781</v>
      </c>
      <c r="AH85" s="2">
        <v>5000000</v>
      </c>
      <c r="AI85" s="2">
        <v>5000000</v>
      </c>
      <c r="AJ85" s="2">
        <v>0</v>
      </c>
      <c r="AK85" s="2">
        <v>5000000</v>
      </c>
      <c r="AL85" s="2">
        <v>0</v>
      </c>
      <c r="AM85" s="2">
        <v>5000000</v>
      </c>
      <c r="AN85" s="2">
        <v>0</v>
      </c>
      <c r="AO85" s="2">
        <v>0</v>
      </c>
      <c r="AP85" s="2">
        <v>5000000</v>
      </c>
      <c r="AQ85" s="2">
        <v>5000000</v>
      </c>
      <c r="AR85" s="2">
        <v>0</v>
      </c>
      <c r="AS85" s="2">
        <v>0</v>
      </c>
      <c r="AT85" s="2" t="s">
        <v>309</v>
      </c>
      <c r="AU85" s="2" t="s">
        <v>309</v>
      </c>
      <c r="AV85" s="2">
        <v>55689088</v>
      </c>
      <c r="AW85" s="2">
        <v>84609774</v>
      </c>
      <c r="AX85" s="2">
        <v>18563029.333333332</v>
      </c>
      <c r="AY85" s="2">
        <v>28203258</v>
      </c>
      <c r="AZ85" s="2" t="str">
        <f>INDEX(Countries[Country Name],MATCH(MF[[#This Row],[Country ID]],Countries[Country ID],0))</f>
        <v>South Africa</v>
      </c>
      <c r="BA85" s="2" t="str">
        <f>INDEX(Countries[Global Fund Region],MATCH(MF[[#This Row],[Country ID]],Countries[Country ID],0))</f>
        <v>HI Afr 2</v>
      </c>
      <c r="BB85" s="2">
        <f>INDEX(Country_MF[Allocated Amount],MATCH(MF[[#This Row],[Country_MF ID]],Country_MF[Country_MF ID],0))</f>
        <v>5000000</v>
      </c>
    </row>
    <row r="86" spans="1:54" hidden="1" x14ac:dyDescent="0.25">
      <c r="A86" s="2" t="s">
        <v>441</v>
      </c>
      <c r="B86" s="2" t="s">
        <v>441</v>
      </c>
      <c r="C86" s="2" t="s">
        <v>598</v>
      </c>
      <c r="D86" s="2" t="s">
        <v>324</v>
      </c>
      <c r="E86" s="2" t="s">
        <v>512</v>
      </c>
      <c r="F86" s="2" t="s">
        <v>513</v>
      </c>
      <c r="G86" s="2" t="s">
        <v>34</v>
      </c>
      <c r="H86" s="2" t="s">
        <v>521</v>
      </c>
      <c r="I86" s="2" t="s">
        <v>646</v>
      </c>
      <c r="J86" s="3">
        <v>43318</v>
      </c>
      <c r="K86" s="6">
        <v>5000000</v>
      </c>
      <c r="L86" s="2" t="s">
        <v>516</v>
      </c>
      <c r="M86" s="6">
        <v>5000000</v>
      </c>
      <c r="N86" s="2">
        <v>43538</v>
      </c>
      <c r="O86" s="2"/>
      <c r="P86" s="2" t="s">
        <v>442</v>
      </c>
      <c r="Q86" s="2">
        <v>5000000</v>
      </c>
      <c r="R86" s="4"/>
      <c r="S86" s="2" t="s">
        <v>516</v>
      </c>
      <c r="T86" s="2" t="s">
        <v>193</v>
      </c>
      <c r="U86" s="3"/>
      <c r="V86" s="2" t="s">
        <v>193</v>
      </c>
      <c r="W86" s="4">
        <v>43574</v>
      </c>
      <c r="X86" s="2" t="s">
        <v>193</v>
      </c>
      <c r="Y86" s="2" t="s">
        <v>193</v>
      </c>
      <c r="Z86" s="2" t="s">
        <v>193</v>
      </c>
      <c r="AA86" s="2">
        <v>5000000</v>
      </c>
      <c r="AB86" s="2">
        <v>0</v>
      </c>
      <c r="AC86" s="2">
        <v>0</v>
      </c>
      <c r="AD86" s="2" t="s">
        <v>238</v>
      </c>
      <c r="AE86" s="2" t="s">
        <v>27</v>
      </c>
      <c r="AF86" s="2" t="s">
        <v>29</v>
      </c>
      <c r="AG86" s="2">
        <v>1.1222085063404781</v>
      </c>
      <c r="AH86" s="2">
        <v>5000000</v>
      </c>
      <c r="AI86" s="2">
        <v>5000000</v>
      </c>
      <c r="AJ86" s="2">
        <v>0</v>
      </c>
      <c r="AK86" s="2">
        <v>5000000</v>
      </c>
      <c r="AL86" s="2">
        <v>0</v>
      </c>
      <c r="AM86" s="2">
        <v>5000000</v>
      </c>
      <c r="AN86" s="2">
        <v>0</v>
      </c>
      <c r="AO86" s="2">
        <v>0</v>
      </c>
      <c r="AP86" s="2">
        <v>5000000</v>
      </c>
      <c r="AQ86" s="2">
        <v>5000000</v>
      </c>
      <c r="AR86" s="2">
        <v>0</v>
      </c>
      <c r="AS86" s="2">
        <v>0</v>
      </c>
      <c r="AT86" s="2" t="s">
        <v>309</v>
      </c>
      <c r="AU86" s="2" t="s">
        <v>309</v>
      </c>
      <c r="AV86" s="2">
        <v>4409000</v>
      </c>
      <c r="AW86" s="2">
        <v>5655649</v>
      </c>
      <c r="AX86" s="2">
        <v>1469666.6666666667</v>
      </c>
      <c r="AY86" s="2">
        <v>1885216.3333333333</v>
      </c>
      <c r="AZ86" s="2" t="str">
        <f>INDEX(Countries[Country Name],MATCH(MF[[#This Row],[Country ID]],Countries[Country ID],0))</f>
        <v>South Africa</v>
      </c>
      <c r="BA86" s="2" t="str">
        <f>INDEX(Countries[Global Fund Region],MATCH(MF[[#This Row],[Country ID]],Countries[Country ID],0))</f>
        <v>HI Afr 2</v>
      </c>
      <c r="BB86" s="2">
        <f>INDEX(Country_MF[Allocated Amount],MATCH(MF[[#This Row],[Country_MF ID]],Country_MF[Country_MF ID],0))</f>
        <v>5000000</v>
      </c>
    </row>
    <row r="87" spans="1:54" hidden="1" x14ac:dyDescent="0.25">
      <c r="A87" s="2" t="s">
        <v>444</v>
      </c>
      <c r="B87" s="2" t="s">
        <v>444</v>
      </c>
      <c r="C87" s="2" t="s">
        <v>598</v>
      </c>
      <c r="D87" s="2" t="s">
        <v>311</v>
      </c>
      <c r="E87" s="2" t="s">
        <v>512</v>
      </c>
      <c r="F87" s="2" t="s">
        <v>513</v>
      </c>
      <c r="G87" s="2" t="s">
        <v>34</v>
      </c>
      <c r="H87" s="2" t="s">
        <v>521</v>
      </c>
      <c r="I87" s="2" t="s">
        <v>646</v>
      </c>
      <c r="J87" s="3">
        <v>43318</v>
      </c>
      <c r="K87" s="6">
        <v>6000000</v>
      </c>
      <c r="L87" s="2" t="s">
        <v>516</v>
      </c>
      <c r="M87" s="6">
        <v>6000000</v>
      </c>
      <c r="N87" s="2">
        <v>43538</v>
      </c>
      <c r="O87" s="2"/>
      <c r="P87" s="2" t="s">
        <v>445</v>
      </c>
      <c r="Q87" s="2">
        <v>6000000</v>
      </c>
      <c r="R87" s="4"/>
      <c r="S87" s="2" t="s">
        <v>516</v>
      </c>
      <c r="T87" s="2" t="s">
        <v>193</v>
      </c>
      <c r="U87" s="3"/>
      <c r="V87" s="2" t="s">
        <v>193</v>
      </c>
      <c r="W87" s="4">
        <v>43574</v>
      </c>
      <c r="X87" s="2" t="s">
        <v>193</v>
      </c>
      <c r="Y87" s="2" t="s">
        <v>193</v>
      </c>
      <c r="Z87" s="2" t="s">
        <v>193</v>
      </c>
      <c r="AA87" s="2">
        <v>6000000</v>
      </c>
      <c r="AB87" s="2">
        <v>0</v>
      </c>
      <c r="AC87" s="2">
        <v>0</v>
      </c>
      <c r="AD87" s="2" t="s">
        <v>238</v>
      </c>
      <c r="AE87" s="2" t="s">
        <v>27</v>
      </c>
      <c r="AF87" s="2" t="s">
        <v>29</v>
      </c>
      <c r="AG87" s="2">
        <v>1.1222085063404781</v>
      </c>
      <c r="AH87" s="2">
        <v>6000000</v>
      </c>
      <c r="AI87" s="2">
        <v>6000000</v>
      </c>
      <c r="AJ87" s="2">
        <v>0</v>
      </c>
      <c r="AK87" s="2">
        <v>6000000</v>
      </c>
      <c r="AL87" s="2">
        <v>0</v>
      </c>
      <c r="AM87" s="2">
        <v>6000000</v>
      </c>
      <c r="AN87" s="2">
        <v>0</v>
      </c>
      <c r="AO87" s="2">
        <v>0</v>
      </c>
      <c r="AP87" s="2">
        <v>6000000</v>
      </c>
      <c r="AQ87" s="2">
        <v>6000000</v>
      </c>
      <c r="AR87" s="2">
        <v>0</v>
      </c>
      <c r="AS87" s="2">
        <v>0</v>
      </c>
      <c r="AT87" s="2" t="s">
        <v>309</v>
      </c>
      <c r="AU87" s="2" t="s">
        <v>309</v>
      </c>
      <c r="AV87" s="2">
        <v>57078080</v>
      </c>
      <c r="AW87" s="2">
        <v>64629587</v>
      </c>
      <c r="AX87" s="2">
        <v>19026026.666666668</v>
      </c>
      <c r="AY87" s="2">
        <v>21543195.666666668</v>
      </c>
      <c r="AZ87" s="2" t="str">
        <f>INDEX(Countries[Country Name],MATCH(MF[[#This Row],[Country ID]],Countries[Country ID],0))</f>
        <v>South Africa</v>
      </c>
      <c r="BA87" s="2" t="str">
        <f>INDEX(Countries[Global Fund Region],MATCH(MF[[#This Row],[Country ID]],Countries[Country ID],0))</f>
        <v>HI Afr 2</v>
      </c>
      <c r="BB87" s="2">
        <f>INDEX(Country_MF[Allocated Amount],MATCH(MF[[#This Row],[Country_MF ID]],Country_MF[Country_MF ID],0))</f>
        <v>6000000</v>
      </c>
    </row>
    <row r="88" spans="1:54" hidden="1" x14ac:dyDescent="0.25">
      <c r="A88" s="2" t="s">
        <v>472</v>
      </c>
      <c r="B88" s="2" t="s">
        <v>472</v>
      </c>
      <c r="C88" s="2" t="s">
        <v>612</v>
      </c>
      <c r="D88" s="2" t="s">
        <v>330</v>
      </c>
      <c r="E88" s="2" t="s">
        <v>512</v>
      </c>
      <c r="F88" s="2" t="s">
        <v>513</v>
      </c>
      <c r="G88" s="2" t="s">
        <v>34</v>
      </c>
      <c r="H88" s="2" t="s">
        <v>586</v>
      </c>
      <c r="I88" s="2" t="s">
        <v>515</v>
      </c>
      <c r="J88" s="3">
        <v>42878</v>
      </c>
      <c r="K88" s="6">
        <v>4000000</v>
      </c>
      <c r="L88" s="2" t="s">
        <v>516</v>
      </c>
      <c r="M88" s="6">
        <v>4000000</v>
      </c>
      <c r="N88" s="2" t="s">
        <v>579</v>
      </c>
      <c r="O88" s="2">
        <v>4000000</v>
      </c>
      <c r="P88" s="2" t="s">
        <v>473</v>
      </c>
      <c r="Q88" s="2">
        <v>4000000</v>
      </c>
      <c r="R88" s="4">
        <v>43039</v>
      </c>
      <c r="S88" s="2" t="s">
        <v>516</v>
      </c>
      <c r="T88" s="2" t="s">
        <v>613</v>
      </c>
      <c r="U88" s="3">
        <v>43056</v>
      </c>
      <c r="V88" s="2" t="s">
        <v>33</v>
      </c>
      <c r="W88" s="4">
        <v>43070</v>
      </c>
      <c r="X88" s="2" t="s">
        <v>518</v>
      </c>
      <c r="Y88" s="2" t="s">
        <v>519</v>
      </c>
      <c r="Z88" s="2" t="s">
        <v>193</v>
      </c>
      <c r="AA88" s="2">
        <v>4000000</v>
      </c>
      <c r="AB88" s="2">
        <v>0</v>
      </c>
      <c r="AC88" s="2">
        <v>0</v>
      </c>
      <c r="AD88" s="2" t="s">
        <v>270</v>
      </c>
      <c r="AE88" s="2" t="s">
        <v>27</v>
      </c>
      <c r="AF88" s="2" t="s">
        <v>29</v>
      </c>
      <c r="AG88" s="2">
        <v>1.1222085063404781</v>
      </c>
      <c r="AH88" s="2">
        <v>4000000</v>
      </c>
      <c r="AI88" s="2">
        <v>4000000</v>
      </c>
      <c r="AJ88" s="2">
        <v>4000000</v>
      </c>
      <c r="AK88" s="2">
        <v>4000000</v>
      </c>
      <c r="AL88" s="2">
        <v>0</v>
      </c>
      <c r="AM88" s="2">
        <v>4000000</v>
      </c>
      <c r="AN88" s="2">
        <v>0</v>
      </c>
      <c r="AO88" s="2">
        <v>0</v>
      </c>
      <c r="AP88" s="2">
        <v>4000000</v>
      </c>
      <c r="AQ88" s="2">
        <v>4000000</v>
      </c>
      <c r="AR88" s="2">
        <v>4000000</v>
      </c>
      <c r="AS88" s="2">
        <v>4000000</v>
      </c>
      <c r="AT88" s="2" t="s">
        <v>309</v>
      </c>
      <c r="AU88" s="2" t="s">
        <v>309</v>
      </c>
      <c r="AV88" s="2">
        <v>6074049</v>
      </c>
      <c r="AW88" s="2">
        <v>10891507</v>
      </c>
      <c r="AX88" s="2">
        <v>2024683</v>
      </c>
      <c r="AY88" s="2">
        <v>3630502.3333333335</v>
      </c>
      <c r="AZ88" s="2" t="str">
        <f>INDEX(Countries[Country Name],MATCH(MF[[#This Row],[Country ID]],Countries[Country ID],0))</f>
        <v>Zambia</v>
      </c>
      <c r="BA88" s="2" t="str">
        <f>INDEX(Countries[Global Fund Region],MATCH(MF[[#This Row],[Country ID]],Countries[Country ID],0))</f>
        <v>HI Afr 2</v>
      </c>
      <c r="BB88" s="2">
        <f>INDEX(Country_MF[Allocated Amount],MATCH(MF[[#This Row],[Country_MF ID]],Country_MF[Country_MF ID],0))</f>
        <v>4000000</v>
      </c>
    </row>
    <row r="89" spans="1:54" hidden="1" x14ac:dyDescent="0.25">
      <c r="A89" s="2" t="s">
        <v>474</v>
      </c>
      <c r="B89" s="2" t="s">
        <v>474</v>
      </c>
      <c r="C89" s="2" t="s">
        <v>612</v>
      </c>
      <c r="D89" s="2" t="s">
        <v>305</v>
      </c>
      <c r="E89" s="2" t="s">
        <v>512</v>
      </c>
      <c r="F89" s="2" t="s">
        <v>513</v>
      </c>
      <c r="G89" s="2" t="s">
        <v>34</v>
      </c>
      <c r="H89" s="2" t="s">
        <v>586</v>
      </c>
      <c r="I89" s="2" t="s">
        <v>515</v>
      </c>
      <c r="J89" s="3">
        <v>42878</v>
      </c>
      <c r="K89" s="6">
        <v>2999818</v>
      </c>
      <c r="L89" s="2" t="s">
        <v>516</v>
      </c>
      <c r="M89" s="6">
        <v>2999818</v>
      </c>
      <c r="N89" s="2" t="s">
        <v>579</v>
      </c>
      <c r="O89" s="2">
        <v>2999818</v>
      </c>
      <c r="P89" s="2" t="s">
        <v>475</v>
      </c>
      <c r="Q89" s="2">
        <v>2999818</v>
      </c>
      <c r="R89" s="4">
        <v>43039</v>
      </c>
      <c r="S89" s="2" t="s">
        <v>516</v>
      </c>
      <c r="T89" s="2" t="s">
        <v>613</v>
      </c>
      <c r="U89" s="3">
        <v>43056</v>
      </c>
      <c r="V89" s="2" t="s">
        <v>33</v>
      </c>
      <c r="W89" s="4">
        <v>43070</v>
      </c>
      <c r="X89" s="2" t="s">
        <v>518</v>
      </c>
      <c r="Y89" s="2" t="s">
        <v>519</v>
      </c>
      <c r="Z89" s="2" t="s">
        <v>193</v>
      </c>
      <c r="AA89" s="2">
        <v>2999818</v>
      </c>
      <c r="AB89" s="2">
        <v>0</v>
      </c>
      <c r="AC89" s="2">
        <v>0</v>
      </c>
      <c r="AD89" s="2" t="s">
        <v>270</v>
      </c>
      <c r="AE89" s="2" t="s">
        <v>27</v>
      </c>
      <c r="AF89" s="2" t="s">
        <v>29</v>
      </c>
      <c r="AG89" s="2">
        <v>1.1222085063404781</v>
      </c>
      <c r="AH89" s="2">
        <v>2999818</v>
      </c>
      <c r="AI89" s="2">
        <v>2999818</v>
      </c>
      <c r="AJ89" s="2">
        <v>2999818</v>
      </c>
      <c r="AK89" s="2">
        <v>2999818</v>
      </c>
      <c r="AL89" s="2">
        <v>0</v>
      </c>
      <c r="AM89" s="2">
        <v>2999818</v>
      </c>
      <c r="AN89" s="2">
        <v>0</v>
      </c>
      <c r="AO89" s="2">
        <v>0</v>
      </c>
      <c r="AP89" s="2">
        <v>2999818</v>
      </c>
      <c r="AQ89" s="2">
        <v>2999818</v>
      </c>
      <c r="AR89" s="2">
        <v>2999818</v>
      </c>
      <c r="AS89" s="2">
        <v>2999818</v>
      </c>
      <c r="AT89" s="2" t="s">
        <v>309</v>
      </c>
      <c r="AU89" s="2" t="s">
        <v>309</v>
      </c>
      <c r="AV89" s="2">
        <v>279174</v>
      </c>
      <c r="AW89" s="2">
        <v>12237009</v>
      </c>
      <c r="AX89" s="2">
        <v>93058</v>
      </c>
      <c r="AY89" s="2">
        <v>4079003</v>
      </c>
      <c r="AZ89" s="2" t="str">
        <f>INDEX(Countries[Country Name],MATCH(MF[[#This Row],[Country ID]],Countries[Country ID],0))</f>
        <v>Zambia</v>
      </c>
      <c r="BA89" s="2" t="str">
        <f>INDEX(Countries[Global Fund Region],MATCH(MF[[#This Row],[Country ID]],Countries[Country ID],0))</f>
        <v>HI Afr 2</v>
      </c>
      <c r="BB89" s="2">
        <f>INDEX(Country_MF[Allocated Amount],MATCH(MF[[#This Row],[Country_MF ID]],Country_MF[Country_MF ID],0))</f>
        <v>3000000</v>
      </c>
    </row>
    <row r="90" spans="1:54" hidden="1" x14ac:dyDescent="0.25">
      <c r="A90" s="2" t="s">
        <v>479</v>
      </c>
      <c r="B90" s="2" t="s">
        <v>479</v>
      </c>
      <c r="C90" s="2" t="s">
        <v>614</v>
      </c>
      <c r="D90" s="2" t="s">
        <v>330</v>
      </c>
      <c r="E90" s="2" t="s">
        <v>512</v>
      </c>
      <c r="F90" s="2" t="s">
        <v>513</v>
      </c>
      <c r="G90" s="2" t="s">
        <v>34</v>
      </c>
      <c r="H90" s="2" t="s">
        <v>521</v>
      </c>
      <c r="I90" s="2" t="s">
        <v>522</v>
      </c>
      <c r="J90" s="3">
        <v>42814</v>
      </c>
      <c r="K90" s="6">
        <v>7982126.5999999996</v>
      </c>
      <c r="L90" s="2" t="s">
        <v>516</v>
      </c>
      <c r="M90" s="6">
        <v>7982127</v>
      </c>
      <c r="N90" s="2">
        <v>42886</v>
      </c>
      <c r="O90" s="2">
        <v>7982126.5999999996</v>
      </c>
      <c r="P90" s="2" t="s">
        <v>478</v>
      </c>
      <c r="Q90" s="2">
        <v>7982127</v>
      </c>
      <c r="R90" s="4">
        <v>42936</v>
      </c>
      <c r="S90" s="2" t="s">
        <v>516</v>
      </c>
      <c r="T90" s="2" t="s">
        <v>615</v>
      </c>
      <c r="U90" s="3">
        <v>43010</v>
      </c>
      <c r="V90" s="2" t="s">
        <v>33</v>
      </c>
      <c r="W90" s="4">
        <v>43021</v>
      </c>
      <c r="X90" s="2" t="s">
        <v>524</v>
      </c>
      <c r="Y90" s="2" t="s">
        <v>525</v>
      </c>
      <c r="Z90" s="2" t="s">
        <v>193</v>
      </c>
      <c r="AA90" s="2">
        <v>7982127</v>
      </c>
      <c r="AB90" s="2">
        <v>0</v>
      </c>
      <c r="AC90" s="2">
        <v>0</v>
      </c>
      <c r="AD90" s="2" t="s">
        <v>274</v>
      </c>
      <c r="AE90" s="2" t="s">
        <v>27</v>
      </c>
      <c r="AF90" s="2" t="s">
        <v>29</v>
      </c>
      <c r="AG90" s="2">
        <v>1.1222085063404781</v>
      </c>
      <c r="AH90" s="2">
        <v>7982126.5999999996</v>
      </c>
      <c r="AI90" s="2">
        <v>7982127</v>
      </c>
      <c r="AJ90" s="2">
        <v>7982126.5999999996</v>
      </c>
      <c r="AK90" s="2">
        <v>7982127</v>
      </c>
      <c r="AL90" s="2">
        <v>0</v>
      </c>
      <c r="AM90" s="2">
        <v>7982127</v>
      </c>
      <c r="AN90" s="2">
        <v>0</v>
      </c>
      <c r="AO90" s="2">
        <v>0</v>
      </c>
      <c r="AP90" s="2">
        <v>7982127</v>
      </c>
      <c r="AQ90" s="2">
        <v>7982127</v>
      </c>
      <c r="AR90" s="2">
        <v>7982127</v>
      </c>
      <c r="AS90" s="2">
        <v>7982127</v>
      </c>
      <c r="AT90" s="2" t="s">
        <v>339</v>
      </c>
      <c r="AU90" s="2" t="s">
        <v>339</v>
      </c>
      <c r="AV90" s="2">
        <v>792947</v>
      </c>
      <c r="AW90" s="2">
        <v>3628180</v>
      </c>
      <c r="AX90" s="2">
        <v>198236.75</v>
      </c>
      <c r="AY90" s="2">
        <v>1209393.3333333333</v>
      </c>
      <c r="AZ90" s="2" t="str">
        <f>INDEX(Countries[Country Name],MATCH(MF[[#This Row],[Country ID]],Countries[Country ID],0))</f>
        <v>Zimbabwe</v>
      </c>
      <c r="BA90" s="2" t="str">
        <f>INDEX(Countries[Global Fund Region],MATCH(MF[[#This Row],[Country ID]],Countries[Country ID],0))</f>
        <v>HI Afr 2</v>
      </c>
      <c r="BB90" s="2">
        <f>INDEX(Country_MF[Allocated Amount],MATCH(MF[[#This Row],[Country_MF ID]],Country_MF[Country_MF ID],0))</f>
        <v>8000000</v>
      </c>
    </row>
    <row r="91" spans="1:54" hidden="1" x14ac:dyDescent="0.25">
      <c r="A91" s="2" t="s">
        <v>476</v>
      </c>
      <c r="B91" s="2" t="s">
        <v>476</v>
      </c>
      <c r="C91" s="2" t="s">
        <v>614</v>
      </c>
      <c r="D91" s="2" t="s">
        <v>320</v>
      </c>
      <c r="E91" s="2" t="s">
        <v>512</v>
      </c>
      <c r="F91" s="2" t="s">
        <v>513</v>
      </c>
      <c r="G91" s="2" t="s">
        <v>34</v>
      </c>
      <c r="H91" s="2" t="s">
        <v>521</v>
      </c>
      <c r="I91" s="2" t="s">
        <v>522</v>
      </c>
      <c r="J91" s="3">
        <v>42814</v>
      </c>
      <c r="K91" s="8">
        <v>9909958</v>
      </c>
      <c r="L91" s="2" t="s">
        <v>516</v>
      </c>
      <c r="M91" s="8">
        <v>9909958</v>
      </c>
      <c r="N91" s="2">
        <v>42886</v>
      </c>
      <c r="O91" s="2">
        <v>9909958</v>
      </c>
      <c r="P91" s="2" t="s">
        <v>478</v>
      </c>
      <c r="Q91" s="2">
        <v>9909958</v>
      </c>
      <c r="R91" s="4">
        <v>42936</v>
      </c>
      <c r="S91" s="2" t="s">
        <v>516</v>
      </c>
      <c r="T91" s="2" t="s">
        <v>615</v>
      </c>
      <c r="U91" s="3">
        <v>43010</v>
      </c>
      <c r="V91" s="2" t="s">
        <v>33</v>
      </c>
      <c r="W91" s="4">
        <v>43021</v>
      </c>
      <c r="X91" s="2" t="s">
        <v>524</v>
      </c>
      <c r="Y91" s="2" t="s">
        <v>525</v>
      </c>
      <c r="Z91" s="2" t="s">
        <v>193</v>
      </c>
      <c r="AA91" s="2">
        <v>9909958</v>
      </c>
      <c r="AB91" s="2">
        <v>0</v>
      </c>
      <c r="AC91" s="2">
        <v>0</v>
      </c>
      <c r="AD91" s="2" t="s">
        <v>274</v>
      </c>
      <c r="AE91" s="2" t="s">
        <v>27</v>
      </c>
      <c r="AF91" s="2" t="s">
        <v>29</v>
      </c>
      <c r="AG91" s="2">
        <v>1.1222085063404781</v>
      </c>
      <c r="AH91" s="2">
        <v>9909958</v>
      </c>
      <c r="AI91" s="2">
        <v>9909958</v>
      </c>
      <c r="AJ91" s="2">
        <v>9909958</v>
      </c>
      <c r="AK91" s="2">
        <v>9909958</v>
      </c>
      <c r="AL91" s="2">
        <v>0</v>
      </c>
      <c r="AM91" s="2">
        <v>9909958</v>
      </c>
      <c r="AN91" s="2">
        <v>0</v>
      </c>
      <c r="AO91" s="2">
        <v>0</v>
      </c>
      <c r="AP91" s="2">
        <v>9909958</v>
      </c>
      <c r="AQ91" s="2">
        <v>9909958</v>
      </c>
      <c r="AR91" s="2">
        <v>9909958</v>
      </c>
      <c r="AS91" s="2">
        <v>9909958</v>
      </c>
      <c r="AT91" s="2" t="s">
        <v>318</v>
      </c>
      <c r="AU91" s="2" t="s">
        <v>318</v>
      </c>
      <c r="AV91" s="2">
        <v>8899029.5999999996</v>
      </c>
      <c r="AW91" s="2">
        <v>2317415</v>
      </c>
      <c r="AX91" s="2">
        <v>2224757.4</v>
      </c>
      <c r="AY91" s="2">
        <v>772471.66666666663</v>
      </c>
      <c r="AZ91" s="2" t="str">
        <f>INDEX(Countries[Country Name],MATCH(MF[[#This Row],[Country ID]],Countries[Country ID],0))</f>
        <v>Zimbabwe</v>
      </c>
      <c r="BA91" s="2" t="str">
        <f>INDEX(Countries[Global Fund Region],MATCH(MF[[#This Row],[Country ID]],Countries[Country ID],0))</f>
        <v>HI Afr 2</v>
      </c>
      <c r="BB91" s="2">
        <f>INDEX(Country_MF[Allocated Amount],MATCH(MF[[#This Row],[Country_MF ID]],Country_MF[Country_MF ID],0))</f>
        <v>10000000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03ac030-8fc0-429e-a59d-aec15056182b">3NAZ7T4E3CZ3-1678861388-13357</_dlc_DocId>
    <_dlc_DocIdUrl xmlns="a03ac030-8fc0-429e-a59d-aec15056182b">
      <Url>https://tgf.sharepoint.com/sites/TSA2F1/A2FT/_layouts/15/DocIdRedir.aspx?ID=3NAZ7T4E3CZ3-1678861388-13357</Url>
      <Description>3NAZ7T4E3CZ3-1678861388-13357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DB1926E75FE6D448A94BA4FC7E9CAC0400E62859162FE6C34FB010518A2CC80807" ma:contentTypeVersion="11" ma:contentTypeDescription=" Working Document (0 years retention period)" ma:contentTypeScope="" ma:versionID="735e913ff1e20b42ea7a81bb24a1a4b8">
  <xsd:schema xmlns:xsd="http://www.w3.org/2001/XMLSchema" xmlns:xs="http://www.w3.org/2001/XMLSchema" xmlns:p="http://schemas.microsoft.com/office/2006/metadata/properties" xmlns:ns2="a03ac030-8fc0-429e-a59d-aec15056182b" xmlns:ns3="949f8a98-e230-46a7-aef7-08d5f2e0254f" targetNamespace="http://schemas.microsoft.com/office/2006/metadata/properties" ma:root="true" ma:fieldsID="6e2bb055241a8cdcc264ee08612bc357" ns2:_="" ns3:_="">
    <xsd:import namespace="a03ac030-8fc0-429e-a59d-aec15056182b"/>
    <xsd:import namespace="949f8a98-e230-46a7-aef7-08d5f2e0254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3ac030-8fc0-429e-a59d-aec1505618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9f8a98-e230-46a7-aef7-08d5f2e0254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i d = " c b 5 1 7 c a 0 - 6 c c 4 - 4 3 1 c - 8 0 a 8 - a 7 3 7 8 d 7 3 6 0 a 2 "   s q m i d = " 1 0 d a 3 7 9 0 - 1 4 c 2 - 4 7 3 6 - b 6 d 1 - 6 3 2 f a 1 f e d b 0 4 "   x m l n s = " h t t p : / / s c h e m a s . m i c r o s o f t . c o m / D a t a M a s h u p " > A A A A A F 0 H A A B Q S w M E F A A C A A g A p G G B T p 1 J h 1 q n A A A A + Q A A A B I A H A B D b 2 5 m a W c v U G F j a 2 F n Z S 5 4 b W w g o h g A K K A U A A A A A A A A A A A A A A A A A A A A A A A A A A A A h Y / R C o I w G I V f R X b v N i d G y O 8 k u k 0 I o u h 2 z K U j n e F m 8 9 2 6 6 J F 6 h Y S y u u v y H L 4 D 3 3 n c 7 p C P b R N c V W 9 1 Z z I U Y Y o C Z W R X a l N l a H C n c I l y D l s h z 6 J S w Q Q b m 4 5 W Z 6 h 2 7 p I S 4 r 3 H P s Z d X x F G a U S O x W Y n a 9 W K U B v r h J E K f V b l / x X i c H j J c I a T B U 4 o i 3 E U U Q Z k 7 q H Q 5 s u w S R l T I D 8 l r I f G D b 3 i y o S r P Z A 5 A n n f 4 E 9 Q S w M E F A A C A A g A p G G B 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R h g U 7 0 n k u h V A Q A A K E T A A A T A B w A R m 9 y b X V s Y X M v U 2 V j d G l v b j E u b S C i G A A o o B Q A A A A A A A A A A A A A A A A A A A A A A A A A A A D t V + 1 r G k k Y / x 7 I / z B 4 d 6 B g N Y b S o z 3 C Y T c x S G s i a s i H U s K 4 j j p k d m Z v X m w k 5 H / v M 7 N r X H d n N 9 q G g x 4 n Z K M z z / v z e 1 5 W k V B T w d E 4 + d / 5 6 / j o + E g t s S Q z F I g o F p x w f R d h p Y l E Z 4 g R f X y E 4 D M W R o Y E T i 4 e Q s J a t 0 L e T 4 W 4 r 9 + S a S s Q X A O X q t e W W s f q Q 7 u t F / O W E x o L y n U r F F F b U U 1 U e z L u n v Y 6 b X h M 2 n 0 + F 3 + c n g z 4 I u K 6 f X r S + f N N 5 z 0 c n G O N 3 X m 0 0 O 2 P N + f 2 7 7 R 1 0 u r A Y Z d j t l Z U w d d r o 2 O j W w 9 M P d Q a T c Q N Y 0 2 k p S G N Z m J y 3 p 2 7 C Z 4 y 6 0 L i y + O X v i b R W S 1 P V m t + o n x 2 V n P U t a 9 P X 6 w 9 X 1 O Z v 9 W C J e Y L C N Z k H Z M a C H N k r Y n E X M 2 F j A L B T M T t p a r 7 D W g + P m 5 1 o v 5 5 D a w G c q T J g 3 5 q o u z l F Y 5 I 4 d o p z h 4 + N Y 6 P K P f a t 5 t d w 7 W k R H V + + b y m j p Q m N L 1 / z U z u q E x S a I / W v g R 2 G R M h d m U W r E O w 0 J v k h N 2 b 4 s B I S X i 4 L l x c M j H F D P U M n 6 E R W Y C G A s l Q S D 0 X j A o U Y E 0 W Q l L l T C k Q 9 j m k j 6 D P Z E V Y 0 Y L r i 6 J b 4 2 H h b E T V P b q e o y u h 0 Y A Q T f k C 3 U 6 K d B e j P g o Y V o r O a e i 3 p y d C o 6 y s b h y z l A i c / M d Q S S K A 4 Y Y B 8 7 U / y j w f y o M K Y 3 0 3 6 P 0 n C s M 6 U l k Z l u C 1 S 2 O r N F M b N q I e 6 M P p J 7 J G Q 0 k B n H q N u p L g 0 v r 4 V 8 s r l Q y O d y M r A A j 6 X L 9 7 2 7 K u J n g H P B K 1 p U D 1 w E S G g T U r 0 t j I 4 y a a E u n o I c l v 3 8 D j H c p Y 3 e c r k G E x j S Z C Y 1 b J d w l B 1 1 C l f K G X w I k G g L 2 l K l r m 4 A S P 9 w d q 8 l N b O K T g y d c d j C d L A q X K X W 3 E l l f l q Q Z Y h 0 v b D W y v U l D H 2 k h u E S X Q U A h W t H + T s c r R C P o c M p G E L J U 7 A 3 p w k p 6 b 8 e 9 7 J D G h O j R 3 X c 4 N Z l S R m Z + 5 m I 4 k F g e I e B k 7 5 b b v o f 4 F C X t 6 / 1 M m v C j G T h W F O h 8 6 y E G q 2 E 3 c P Q w z 6 C L K A i 6 j L T M 9 U P 0 m u d 3 q 6 9 G F k U Q 1 S k R e r 4 j E j A E g + Y w 6 j P 9 d p K x G e R F + e 4 6 k X 3 4 U l Y 6 g 1 x w 9 2 Z G T y 0 T 5 S C g Z S u C n Y 7 U i 0 v 7 g n V 2 7 a q p n 2 B X 5 h s Z m G l F Y e w R v j 4 h 6 / u H Z x g B j U I w Z + h 7 l O w c F n r H G f I Y Z d E u U s 6 u C K d 2 u o C L G J o 5 h W U R d I F Q g S r / k 7 V Y q u o U U i m 8 H M J x n G v Y M v u c a 8 S 6 j p w 1 M R k M E q L M r a / G N C O 5 G J H R z a b a P s M t u A A w r C v n Z L K 1 Z + z Y z z J J B u K R Y 2 e 4 U x / B G H B D K g N w j c z O / c i G o H G d 5 0 M J G L i E l b o B B 0 x D J 8 K 8 r 3 2 a R + J A 6 n b Q 7 b 4 w 9 d G V x / A w w s A u 4 0 6 o g x 7 B x + G O 5 f S F x 0 h 2 M x s l E Q R 8 F l j O / L c l V E l J c f O n Y v a 4 S k a q 8 c u E o k X N O Q u q g N 7 R 9 8 A c X z N A u m P s v k M / 7 y c i / n 5 Q B v m T 2 V Q O 7 h K k c t W U T d l 8 U V k 7 o Z y l z J y V 8 n p q F I P 2 / 1 1 R t A d 8 B U E s B A i 0 A F A A C A A g A p G G B T p 1 J h 1 q n A A A A + Q A A A B I A A A A A A A A A A A A A A A A A A A A A A E N v b m Z p Z y 9 Q Y W N r Y W d l L n h t b F B L A Q I t A B Q A A g A I A K R h g U 4 P y u m r p A A A A O k A A A A T A A A A A A A A A A A A A A A A A P M A A A B b Q 2 9 u d G V u d F 9 U e X B l c 1 0 u e G 1 s U E s B A i 0 A F A A C A A g A p G G B T v S e S 6 F U B A A A o R M A A B M A A A A A A A A A A A A A A A A A 5 A E A A E Z v c m 1 1 b G F z L 1 N l Y 3 R p b 2 4 x L m 1 Q S w U G A A A A A A M A A w D C A A A A h Q Y 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U G U A A A A A A A A u Z 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Q 2 9 t c G 9 u Z W 5 0 X 2 1 h c 3 R l c j w v S X R l b V B h d G g + P C 9 J d G V t T G 9 j Y X R p b 2 4 + P F N 0 Y W J s Z U V u d H J p Z X M + P E V u d H J 5 I F R 5 c G U 9 I k l z U H J p d m F 0 Z S I g V m F s d W U 9 I m w w I i A v P j x F b n R y e S B U e X B l P S J O Y W 1 l V X B k Y X R l Z E F m d G V y R m l s b C 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G a W x s Z W R D b 2 1 w b G V 0 Z V J l c 3 V s d F R v V 2 9 y a 3 N o Z W V 0 I i B W Y W x 1 Z T 0 i b D E i I C 8 + P E V u d H J 5 I F R 5 c G U 9 I k Z p b G x D b 2 x 1 b W 5 O Y W 1 l c y I g V m F s d W U 9 I n N b J n F 1 b 3 Q 7 Q 2 9 t c G 9 u Z W 5 0 I E l E J n F 1 b 3 Q 7 L C Z x d W 9 0 O 0 N v b X B v b m V u d C B O Y W 1 l J n F 1 b 3 Q 7 L C Z x d W 9 0 O 1 R 5 c G U m c X V v d D t d I i A v P j x F b n R y e S B U e X B l P S J S Z W N v d m V y e V R h c m d l d F N o Z W V 0 I i B W Y W x 1 Z T 0 i c 1 N o Z W V 0 M i I g L z 4 8 R W 5 0 c n k g V H l w Z T 0 i U m V j b 3 Z l c n l U Y X J n Z X R D b 2 x 1 b W 4 i I F Z h b H V l P S J s M S I g L z 4 8 R W 5 0 c n k g V H l w Z T 0 i U m V j b 3 Z l c n l U Y X J n Z X R S b 3 c i I F Z h b H V l P S J s M S I g L z 4 8 R W 5 0 c n k g V H l w Z T 0 i U X V l c n l J R C I g V m F s d W U 9 I n N m O G N m M z U 4 O C 0 w O D U y L T R j Z j Q t O W Z m O S 1 j Y z V l M 2 E 3 M j c y Z D g i I C 8 + P E V u d H J 5 I F R 5 c G U 9 I k Z p b G x F c n J v c k N v d W 5 0 I i B W Y W x 1 Z T 0 i b D A i I C 8 + P E V u d H J 5 I F R 5 c G U 9 I k Z p b G x M Y X N 0 V X B k Y X R l Z C I g V m F s d W U 9 I m Q y M D E 5 L T A 0 L T A x V D E w O j E z O j A 3 L j Q 5 N T Y 1 N j h a I i A v P j x F b n R y e S B U e X B l P S J G a W x s R X J y b 3 J D b 2 R l I i B W Y W x 1 Z T 0 i c 1 V u a 2 5 v d 2 4 i I C 8 + P E V u d H J 5 I F R 5 c G U 9 I k F k Z G V k V G 9 E Y X R h T W 9 k Z W w i I F Z h b H V l P S J s M C I g L z 4 8 R W 5 0 c n k g V H l w Z T 0 i R m l s b E N v b H V t b l R 5 c G V z I i B W Y W x 1 Z T 0 i c 0 J n W U c i I C 8 + P E V u d H J 5 I F R 5 c G U 9 I k Z p b G x U Y X J n Z X Q i I F Z h b H V l P S J z Q 2 9 t c G 9 u Z W 5 0 X 2 1 h c 3 R l c i I g L z 4 8 R W 5 0 c n k g V H l w Z T 0 i R m l s b E N v d W 5 0 I i B W Y W x 1 Z T 0 i b D E w I i A v P j x F b n R y e S B U e X B l P S J G a W x s U 3 R h d H V z I i B W Y W x 1 Z T 0 i c 0 N v b X B s Z X R l I i A v P j x F b n R y e S B U e X B l P S J S Z W x h d G l v b n N o a X B J b m Z v Q 2 9 u d G F p b m V y I i B W Y W x 1 Z T 0 i c 3 s m c X V v d D t j b 2 x 1 b W 5 D b 3 V u d C Z x d W 9 0 O z o z L C Z x d W 9 0 O 2 t l e U N v b H V t b k 5 h b W V z J n F 1 b 3 Q 7 O l t d L C Z x d W 9 0 O 3 F 1 Z X J 5 U m V s Y X R p b 2 5 z a G l w c y Z x d W 9 0 O z p b X S w m c X V v d D t j b 2 x 1 b W 5 J Z G V u d G l 0 a W V z J n F 1 b 3 Q 7 O l s m c X V v d D t T Z W N 0 a W 9 u M S 9 D b 2 1 w b 2 5 l b n R f b W F z d G V y L 0 N o Y W 5 n Z W Q g V H l w Z S 5 7 Q 2 9 t c G 9 u Z W 5 0 I E l E L D B 9 J n F 1 b 3 Q 7 L C Z x d W 9 0 O 1 N l Y 3 R p b 2 4 x L 0 N v b X B v b m V u d F 9 t Y X N 0 Z X I v Q 2 h h b m d l Z C B U e X B l L n t D b 2 1 w b 2 5 l b n Q g T m F t Z S w x f S Z x d W 9 0 O y w m c X V v d D t T Z W N 0 a W 9 u M S 9 D b 2 1 w b 2 5 l b n R f b W F z d G V y L 0 N o Y W 5 n Z W Q g V H l w Z S 5 7 V H l w Z S w y f S Z x d W 9 0 O 1 0 s J n F 1 b 3 Q 7 Q 2 9 s d W 1 u Q 2 9 1 b n Q m c X V v d D s 6 M y w m c X V v d D t L Z X l D b 2 x 1 b W 5 O Y W 1 l c y Z x d W 9 0 O z p b X S w m c X V v d D t D b 2 x 1 b W 5 J Z G V u d G l 0 a W V z J n F 1 b 3 Q 7 O l s m c X V v d D t T Z W N 0 a W 9 u M S 9 D b 2 1 w b 2 5 l b n R f b W F z d G V y L 0 N o Y W 5 n Z W Q g V H l w Z S 5 7 Q 2 9 t c G 9 u Z W 5 0 I E l E L D B 9 J n F 1 b 3 Q 7 L C Z x d W 9 0 O 1 N l Y 3 R p b 2 4 x L 0 N v b X B v b m V u d F 9 t Y X N 0 Z X I v Q 2 h h b m d l Z C B U e X B l L n t D b 2 1 w b 2 5 l b n Q g T m F t Z S w x f S Z x d W 9 0 O y w m c X V v d D t T Z W N 0 a W 9 u M S 9 D b 2 1 w b 2 5 l b n R f b W F z d G V y L 0 N o Y W 5 n Z W Q g V H l w Z S 5 7 V H l w Z S w y f S Z x d W 9 0 O 1 0 s J n F 1 b 3 Q 7 U m V s Y X R p b 2 5 z a G l w S W 5 m b y Z x d W 9 0 O z p b X X 0 i I C 8 + P C 9 T d G F i b G V F b n R y a W V z P j w v S X R l b T 4 8 S X R l b T 4 8 S X R l b U x v Y 2 F 0 a W 9 u P j x J d G V t V H l w Z T 5 G b 3 J t d W x h P C 9 J d G V t V H l w Z T 4 8 S X R l b V B h d G g + U 2 V j d G l v b j E v Q 2 9 t c G 9 u Z W 5 0 X 2 1 h c 3 R l c i 9 T b 3 V y Y 2 U 8 L 0 l 0 Z W 1 Q Y X R o P j w v S X R l b U x v Y 2 F 0 a W 9 u P j x T d G F i b G V F b n R y a W V z I C 8 + P C 9 J d G V t P j x J d G V t P j x J d G V t T G 9 j Y X R p b 2 4 + P E l 0 Z W 1 U e X B l P k Z v c m 1 1 b G E 8 L 0 l 0 Z W 1 U e X B l P j x J d G V t U G F 0 a D 5 T Z W N 0 a W 9 u M S 9 D b 2 1 w b 2 5 l b n R f b W F z d G V y L 0 N v b X B v b m V u d F 9 t Y X N 0 Z X J f V G F i b G U 8 L 0 l 0 Z W 1 Q Y X R o P j w v S X R l b U x v Y 2 F 0 a W 9 u P j x T d G F i b G V F b n R y a W V z I C 8 + P C 9 J d G V t P j x J d G V t P j x J d G V t T G 9 j Y X R p b 2 4 + P E l 0 Z W 1 U e X B l P k Z v c m 1 1 b G E 8 L 0 l 0 Z W 1 U e X B l P j x J d G V t U G F 0 a D 5 T Z W N 0 a W 9 u M S 9 D b 2 1 w b 2 5 l b n R f b W F z d G V y L 0 N o Y W 5 n Z W Q l M j B U e X B l P C 9 J d G V t U G F 0 a D 4 8 L 0 l 0 Z W 1 M b 2 N h d G l v b j 4 8 U 3 R h Y m x l R W 5 0 c m l l c y A v P j w v S X R l b T 4 8 S X R l b T 4 8 S X R l b U x v Y 2 F 0 a W 9 u P j x J d G V t V H l w Z T 5 G b 3 J t d W x h P C 9 J d G V t V H l w Z T 4 8 S X R l b V B h d G g + U 2 V j d G l v b j E v Q 2 9 1 b n R y a W V z M T w v S X R l b V B h d G g + P C 9 J d G V t T G 9 j Y X R p b 2 4 + P F N 0 Y W J s Z U V u d H J p Z X M + P E V u d H J 5 I F R 5 c G U 9 I k l z U H J p d m F 0 Z S I g V m F s d W U 9 I m w w I i A v P j x F b n R y e S B U e X B l P S J O Y W 1 l V X B k Y X R l Z E F m d G V y R m l s b C 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G a W x s V G F y Z 2 V 0 I i B W Y W x 1 Z T 0 i c 0 N v d W 5 0 c m l l c y I g L z 4 8 R W 5 0 c n k g V H l w Z T 0 i R m l s b G V k Q 2 9 t c G x l d G V S Z X N 1 b H R U b 1 d v c m t z a G V l d C I g V m F s d W U 9 I m w x I i A v P j x F b n R y e S B U e X B l P S J G a W x s Q 2 9 s d W 1 u T m F t Z X M i I F Z h b H V l P S J z W y Z x d W 9 0 O 0 N v d W 5 0 c n k g S U Q m c X V v d D s s J n F 1 b 3 Q 7 Q W x s b 2 N h d G l v b i B D e W N s Z S B J R C Z x d W 9 0 O y w m c X V v d D t D b 3 V u d H J 5 I E 5 h b W U m c X V v d D s s J n F 1 b 3 Q 7 Q 3 V y c m V u Y 3 k m c X V v d D s s J n F 1 b 3 Q 7 R 2 x v Y m F s I E Z 1 b m Q g U m V n a W 9 u J n F 1 b 3 Q 7 L C Z x d W 9 0 O 1 B v c n R m b 2 x p b y B D Y X R l Z 2 9 y a X N h d G l v b i Z x d W 9 0 O y w m c X V v d D t J b m N v b W U g T G V 2 Z W w m c X V v d D s s J n F 1 b 3 Q 7 Q 0 9 F J n F 1 b 3 Q 7 L C Z x d W 9 0 O 0 F T U C Z x d W 9 0 O y w m c X V v d D t S a X N r I E 9 m I E 5 v d C B N Z W V 0 a W 5 n I F d U U C Z x d W 9 0 O y w m c X V v d D t F U k k g Q 2 x h c 3 N p Z m l j Y X R p b 2 4 m c X V v d D s s J n F 1 b 3 Q 7 R m 9 j d X M g T 2 Y g Q X B w b G l j Y X R p b 2 4 g U m V x d W l y Z W 1 l b n Q m c X V v d D s s J n F 1 b 3 Q 7 Q W x s b 2 N h d G l v b i B D e W N s Z S B u Y W 1 l J n F 1 b 3 Q 7 X S I g L z 4 8 R W 5 0 c n k g V H l w Z T 0 i U m V j b 3 Z l c n l U Y X J n Z X R T a G V l d C I g V m F s d W U 9 I n N T a G V l d D M i I C 8 + P E V u d H J 5 I F R 5 c G U 9 I l J l Y 2 9 2 Z X J 5 V G F y Z 2 V 0 Q 2 9 s d W 1 u I i B W Y W x 1 Z T 0 i b D E i I C 8 + P E V u d H J 5 I F R 5 c G U 9 I l J l Y 2 9 2 Z X J 5 V G F y Z 2 V 0 U m 9 3 I i B W Y W x 1 Z T 0 i b D E i I C 8 + P E V u d H J 5 I F R 5 c G U 9 I k Z p b G x U Y X J n Z X R O Y W 1 l Q 3 V z d G 9 t a X p l Z C I g V m F s d W U 9 I m w x I i A v P j x F b n R y e S B U e X B l P S J R d W V y e U l E I i B W Y W x 1 Z T 0 i c 2 U y M j Y w N 2 Y z L W U x Z W I t N G M 0 Z S 1 i Y z R m L W Y 2 Y z J h Z D B j O T N h M y I g L z 4 8 R W 5 0 c n k g V H l w Z T 0 i R m l s b E x h c 3 R V c G R h d G V k I i B W Y W x 1 Z T 0 i Z D I w M T k t M D Q t M D F U M T A 6 M T M 6 M D g u N j E 2 N D Q 3 N 1 o i I C 8 + P E V u d H J 5 I F R 5 c G U 9 I k F k Z G V k V G 9 E Y X R h T W 9 k Z W w i I F Z h b H V l P S J s M C I g L z 4 8 R W 5 0 c n k g V H l w Z T 0 i R m l s b E N v b H V t b l R 5 c G V z I i B W Y W x 1 Z T 0 i c 0 J n W U d C Z 1 l H Q m d Z R 0 J n W U F C Z z 0 9 I i A v P j x F b n R y e S B U e X B l P S J G a W x s R X J y b 3 J D b 3 V u d C I g V m F s d W U 9 I m w w I i A v P j x F b n R y e S B U e X B l P S J G a W x s R X J y b 3 J D b 2 R l I i B W Y W x 1 Z T 0 i c 1 V u a 2 5 v d 2 4 i I C 8 + P E V u d H J 5 I F R 5 c G U 9 I k Z p b G x D b 3 V u d C I g V m F s d W U 9 I m w x M j g i I C 8 + P E V u d H J 5 I F R 5 c G U 9 I k Z p b G x T d G F 0 d X M i I F Z h b H V l P S J z Q 2 9 t c G x l d G U i I C 8 + P E V u d H J 5 I F R 5 c G U 9 I l J l b G F 0 a W 9 u c 2 h p c E l u Z m 9 D b 2 5 0 Y W l u Z X I i I F Z h b H V l P S J z e y Z x d W 9 0 O 2 N v b H V t b k N v d W 5 0 J n F 1 b 3 Q 7 O j E z L C Z x d W 9 0 O 2 t l e U N v b H V t b k 5 h b W V z J n F 1 b 3 Q 7 O l t d L C Z x d W 9 0 O 3 F 1 Z X J 5 U m V s Y X R p b 2 5 z a G l w c y Z x d W 9 0 O z p b X S w m c X V v d D t j b 2 x 1 b W 5 J Z G V u d G l 0 a W V z J n F 1 b 3 Q 7 O l s m c X V v d D t T Z W N 0 a W 9 u M S 9 D b 3 V u d H J p Z X M x L 0 N o Y W 5 n Z W Q g V H l w Z S 5 7 Q 2 9 1 b n R y e S B J R C w w f S Z x d W 9 0 O y w m c X V v d D t T Z W N 0 a W 9 u M S 9 D b 3 V u d H J p Z X M x L 0 N o Y W 5 n Z W Q g V H l w Z S 5 7 Q W x s b 2 N h d G l v b i B D e W N s Z S B J R C w x f S Z x d W 9 0 O y w m c X V v d D t T Z W N 0 a W 9 u M S 9 D b 3 V u d H J p Z X M x L 0 N o Y W 5 n Z W Q g V H l w Z S 5 7 Q 2 9 1 b n R y e S B O Y W 1 l L D J 9 J n F 1 b 3 Q 7 L C Z x d W 9 0 O 1 N l Y 3 R p b 2 4 x L 0 N v d W 5 0 c m l l c z E v Q 2 h h b m d l Z C B U e X B l L n t D d X J y Z W 5 j e S w z f S Z x d W 9 0 O y w m c X V v d D t T Z W N 0 a W 9 u M S 9 D b 3 V u d H J p Z X M x L 0 N o Y W 5 n Z W Q g V H l w Z S 5 7 R 2 x v Y m F s I E Z 1 b m Q g U m V n a W 9 u L D R 9 J n F 1 b 3 Q 7 L C Z x d W 9 0 O 1 N l Y 3 R p b 2 4 x L 0 N v d W 5 0 c m l l c z E v Q 2 h h b m d l Z C B U e X B l L n t Q b 3 J 0 Z m 9 s a W 8 g Q 2 F 0 Z W d v c m l z Y X R p b 2 4 s N X 0 m c X V v d D s s J n F 1 b 3 Q 7 U 2 V j d G l v b j E v Q 2 9 1 b n R y a W V z M S 9 D a G F u Z 2 V k I F R 5 c G U u e 0 l u Y 2 9 t Z S B M Z X Z l b C w 2 f S Z x d W 9 0 O y w m c X V v d D t T Z W N 0 a W 9 u M S 9 D b 3 V u d H J p Z X M x L 0 N o Y W 5 n Z W Q g V H l w Z S 5 7 Q 0 9 F L D d 9 J n F 1 b 3 Q 7 L C Z x d W 9 0 O 1 N l Y 3 R p b 2 4 x L 0 N v d W 5 0 c m l l c z E v Q 2 h h b m d l Z C B U e X B l L n t B U 1 A s O H 0 m c X V v d D s s J n F 1 b 3 Q 7 U 2 V j d G l v b j E v Q 2 9 1 b n R y a W V z M S 9 D a G F u Z 2 V k I F R 5 c G U u e 1 J p c 2 s g T 2 Y g T m 9 0 I E 1 l Z X R p b m c g V 1 R Q L D l 9 J n F 1 b 3 Q 7 L C Z x d W 9 0 O 1 N l Y 3 R p b 2 4 x L 0 N v d W 5 0 c m l l c z E v Q 2 h h b m d l Z C B U e X B l L n t F U k k g Q 2 x h c 3 N p Z m l j Y X R p b 2 4 s M T B 9 J n F 1 b 3 Q 7 L C Z x d W 9 0 O 1 N l Y 3 R p b 2 4 x L 0 N v d W 5 0 c m l l c z E v Q 2 h h b m d l Z C B U e X B l L n t G b 2 N 1 c y B P Z i B B c H B s a W N h d G l v b i B S Z X F 1 a X J l b W V u d C w x M X 0 m c X V v d D s s J n F 1 b 3 Q 7 U 2 V j d G l v b j E v Q 2 9 1 b n R y a W V z M S 9 D a G F u Z 2 V k I F R 5 c G U u e 0 F s b G 9 j Y X R p b 2 4 g Q 3 l j b G U g b m F t Z S w x M n 0 m c X V v d D t d L C Z x d W 9 0 O 0 N v b H V t b k N v d W 5 0 J n F 1 b 3 Q 7 O j E z L C Z x d W 9 0 O 0 t l e U N v b H V t b k 5 h b W V z J n F 1 b 3 Q 7 O l t d L C Z x d W 9 0 O 0 N v b H V t b k l k Z W 5 0 a X R p Z X M m c X V v d D s 6 W y Z x d W 9 0 O 1 N l Y 3 R p b 2 4 x L 0 N v d W 5 0 c m l l c z E v Q 2 h h b m d l Z C B U e X B l L n t D b 3 V u d H J 5 I E l E L D B 9 J n F 1 b 3 Q 7 L C Z x d W 9 0 O 1 N l Y 3 R p b 2 4 x L 0 N v d W 5 0 c m l l c z E v Q 2 h h b m d l Z C B U e X B l L n t B b G x v Y 2 F 0 a W 9 u I E N 5 Y 2 x l I E l E L D F 9 J n F 1 b 3 Q 7 L C Z x d W 9 0 O 1 N l Y 3 R p b 2 4 x L 0 N v d W 5 0 c m l l c z E v Q 2 h h b m d l Z C B U e X B l L n t D b 3 V u d H J 5 I E 5 h b W U s M n 0 m c X V v d D s s J n F 1 b 3 Q 7 U 2 V j d G l v b j E v Q 2 9 1 b n R y a W V z M S 9 D a G F u Z 2 V k I F R 5 c G U u e 0 N 1 c n J l b m N 5 L D N 9 J n F 1 b 3 Q 7 L C Z x d W 9 0 O 1 N l Y 3 R p b 2 4 x L 0 N v d W 5 0 c m l l c z E v Q 2 h h b m d l Z C B U e X B l L n t H b G 9 i Y W w g R n V u Z C B S Z W d p b 2 4 s N H 0 m c X V v d D s s J n F 1 b 3 Q 7 U 2 V j d G l v b j E v Q 2 9 1 b n R y a W V z M S 9 D a G F u Z 2 V k I F R 5 c G U u e 1 B v c n R m b 2 x p b y B D Y X R l Z 2 9 y a X N h d G l v b i w 1 f S Z x d W 9 0 O y w m c X V v d D t T Z W N 0 a W 9 u M S 9 D b 3 V u d H J p Z X M x L 0 N o Y W 5 n Z W Q g V H l w Z S 5 7 S W 5 j b 2 1 l I E x l d m V s L D Z 9 J n F 1 b 3 Q 7 L C Z x d W 9 0 O 1 N l Y 3 R p b 2 4 x L 0 N v d W 5 0 c m l l c z E v Q 2 h h b m d l Z C B U e X B l L n t D T 0 U s N 3 0 m c X V v d D s s J n F 1 b 3 Q 7 U 2 V j d G l v b j E v Q 2 9 1 b n R y a W V z M S 9 D a G F u Z 2 V k I F R 5 c G U u e 0 F T U C w 4 f S Z x d W 9 0 O y w m c X V v d D t T Z W N 0 a W 9 u M S 9 D b 3 V u d H J p Z X M x L 0 N o Y W 5 n Z W Q g V H l w Z S 5 7 U m l z a y B P Z i B O b 3 Q g T W V l d G l u Z y B X V F A s O X 0 m c X V v d D s s J n F 1 b 3 Q 7 U 2 V j d G l v b j E v Q 2 9 1 b n R y a W V z M S 9 D a G F u Z 2 V k I F R 5 c G U u e 0 V S S S B D b G F z c 2 l m a W N h d G l v b i w x M H 0 m c X V v d D s s J n F 1 b 3 Q 7 U 2 V j d G l v b j E v Q 2 9 1 b n R y a W V z M S 9 D a G F u Z 2 V k I F R 5 c G U u e 0 Z v Y 3 V z I E 9 m I E F w c G x p Y 2 F 0 a W 9 u I F J l c X V p c m V t Z W 5 0 L D E x f S Z x d W 9 0 O y w m c X V v d D t T Z W N 0 a W 9 u M S 9 D b 3 V u d H J p Z X M x L 0 N o Y W 5 n Z W Q g V H l w Z S 5 7 Q W x s b 2 N h d G l v b i B D e W N s Z S B u Y W 1 l L D E y f S Z x d W 9 0 O 1 0 s J n F 1 b 3 Q 7 U m V s Y X R p b 2 5 z a G l w S W 5 m b y Z x d W 9 0 O z p b X X 0 i I C 8 + P C 9 T d G F i b G V F b n R y a W V z P j w v S X R l b T 4 8 S X R l b T 4 8 S X R l b U x v Y 2 F 0 a W 9 u P j x J d G V t V H l w Z T 5 G b 3 J t d W x h P C 9 J d G V t V H l w Z T 4 8 S X R l b V B h d G g + U 2 V j d G l v b j E v Q 2 9 1 b n R y a W V z M S 9 T b 3 V y Y 2 U 8 L 0 l 0 Z W 1 Q Y X R o P j w v S X R l b U x v Y 2 F 0 a W 9 u P j x T d G F i b G V F b n R y a W V z I C 8 + P C 9 J d G V t P j x J d G V t P j x J d G V t T G 9 j Y X R p b 2 4 + P E l 0 Z W 1 U e X B l P k Z v c m 1 1 b G E 8 L 0 l 0 Z W 1 U e X B l P j x J d G V t U G F 0 a D 5 T Z W N 0 a W 9 u M S 9 D b 3 V u d H J p Z X M x L 0 N v d W 5 0 c m l l c 1 9 U Y W J s Z T w v S X R l b V B h d G g + P C 9 J d G V t T G 9 j Y X R p b 2 4 + P F N 0 Y W J s Z U V u d H J p Z X M g L z 4 8 L 0 l 0 Z W 0 + P E l 0 Z W 0 + P E l 0 Z W 1 M b 2 N h d G l v b j 4 8 S X R l b V R 5 c G U + R m 9 y b X V s Y T w v S X R l b V R 5 c G U + P E l 0 Z W 1 Q Y X R o P l N l Y 3 R p b 2 4 x L 0 N v d W 5 0 c m l l c z E v Q 2 h h b m d l Z C U y M F R 5 c G U 8 L 0 l 0 Z W 1 Q Y X R o P j w v S X R l b U x v Y 2 F 0 a W 9 u P j x T d G F i b G V F b n R y a W V z I C 8 + P C 9 J d G V t P j x J d G V t P j x J d G V t T G 9 j Y X R p b 2 4 + P E l 0 Z W 1 U e X B l P k Z v c m 1 1 b G E 8 L 0 l 0 Z W 1 U e X B l P j x J d G V t U G F 0 a D 5 T Z W N 0 a W 9 u M S 9 D b 3 V u d H J 5 X 0 1 G P C 9 J d G V t U G F 0 a D 4 8 L 0 l 0 Z W 1 M b 2 N h d G l v b j 4 8 U 3 R h Y m x l R W 5 0 c m l l c z 4 8 R W 5 0 c n k g V H l w Z T 0 i S X N Q c m l 2 Y X R l I i B W Y W x 1 Z T 0 i b D A i I C 8 + P E V u d H J 5 I F R 5 c G U 9 I k 5 h b W V V c G R h d G V k Q W Z 0 Z X J G a W x s 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Z p b G x l Z E N v b X B s Z X R l U m V z d W x 0 V G 9 X b 3 J r c 2 h l Z X Q i I F Z h b H V l P S J s M S I g L z 4 8 R W 5 0 c n k g V H l w Z T 0 i R m l s b E N v b H V t b k 5 h b W V z I i B W Y W x 1 Z T 0 i c 1 s m c X V v d D t D b 3 V u d H J 5 X 0 1 G I E l E J n F 1 b 3 Q 7 L C Z x d W 9 0 O 0 1 G I E t l e S B Q c m l v c m l 0 e S B B c m V h J n F 1 b 3 Q 7 L C Z x d W 9 0 O 0 N v d W 5 0 c n k g S U Q m c X V v d D s s J n F 1 b 3 Q 7 Q W x s b 2 N h d G l v b i B D e W N s Z S B J R C Z x d W 9 0 O y w m c X V v d D t D b 3 V u d H J 5 I E 5 h b W U m c X V v d D s s J n F 1 b 3 Q 7 Q 3 V y c m V u Y 3 k m c X V v d D s s J n F 1 b 3 Q 7 Q W x s b 2 N h d G V k I E F t b 3 V u d C Z x d W 9 0 O y w m c X V v d D t S Z X F 1 Z X N 0 Z W Q g Q W 1 v d W 5 0 I C h D d W 1 1 b G F 0 a X Z l K S Z x d W 9 0 O y w m c X V v d D s y M D E 0 L T I w M T Y g Q W x s b 2 N h d G l v b i B J b n Z l c 3 R t Z W 5 0 I F R v d G F s J n F 1 b 3 Q 7 L C Z x d W 9 0 O z I w M T Q t M j A x N i B H c m F u d C B M Z W 5 n d G g g S W 4 g T W 9 u d G h z J n F 1 b 3 Q 7 L C Z x d W 9 0 O z I w M T c t M j A x O S B B b G x v Y 2 F 0 a W 9 u I E l u d m V z d G 1 l b n Q g V G 9 0 Y W w m c X V v d D s s J n F 1 b 3 Q 7 Q W x s b 2 N h d G l v b i B J b n Z l c 3 R t Z W 5 0 I E R h d G E g U 2 9 1 c m N l J n F 1 b 3 Q 7 L C Z x d W 9 0 O 0 N v b W 1 l b n R z I E 9 u I E V 4 Y 2 V w d G l v b n M m c X V v d D s s J n F 1 b 3 Q 7 T W F 0 Y 2 h p b m c g R n V u Z H M g U m V 0 d X J u Z W Q g V G 8 g U G 9 v b C Z x d W 9 0 O y w m c X V v d D t D b 3 V u d H J 5 I E N v b X B v b m V u d C B J R C Z x d W 9 0 O y w m c X V v d D t F e G N o Y W 5 n Z S B y Y X R l J n F 1 b 3 Q 7 L C Z x d W 9 0 O 0 F s b G 9 j Y X R l Z C B h b W 9 1 b n Q g V V M k J n F 1 b 3 Q 7 L C Z x d W 9 0 O 1 J l c X V l c 3 R l Z C B B b W 9 1 b n Q g V V M k J n F 1 b 3 Q 7 L C Z x d W 9 0 O z I w M T Q t M j A x N i B B b G x v Y 2 F 0 a W 9 u I E l u d m V z d G 1 l b n Q g Q W 5 u d W F s a X N l Z C Z x d W 9 0 O y w m c X V v d D s y M D E 3 L T I w M T k g Q W x s b 2 N h d G l v b i B G d W 5 k c y B J b n Z l c 3 R t Z W 5 0 I E F u b n V h b G l z Z W Q m c X V v d D s s J n F 1 b 3 Q 7 M j A x N C 0 y M D E 2 I E F s b G 9 j Y X R p b 2 4 g S W 5 2 Z X N 0 b W V u d C B U b 3 R h b C B V U y Q m c X V v d D s s J n F 1 b 3 Q 7 M j A x N y 0 y M D E 5 I E F s b G 9 j Y X R p b 2 4 g R n V u Z H M g S W 5 2 Z X N 0 b W V u d C B U b 3 R h b C B V U y Q m c X V v d D s s J n F 1 b 3 Q 7 M j A x N C 0 y M D E 2 I E F s b G 9 j Y X R p b 2 4 g S W 5 2 Z X N 0 b W V u d C B B b m 5 1 Y W x p c 2 V k I F V T J C Z x d W 9 0 O y w m c X V v d D s y M D E 3 L T I w M T k g Q W x s b 2 N h d G l v b i B G d W 5 k c y B J b n Z l c 3 R t Z W 5 0 I E F u b n V h b G l z Z W Q g V V M k J n F 1 b 3 Q 7 L C Z x d W 9 0 O 0 1 l Z X R z I D E 6 M S B N Y X R j a C Z x d W 9 0 O y w m c X V v d D t N Z W V 0 c y B J b m N y Z W F z a W 5 n I E F s b G 9 j Y X R p b 2 4 g U m V x d W l y Z W 1 l b n Q g K F V z a W 5 n I E F u b n V h b G l z Z W Q g R m l n d X J l c y k m c X V v d D s s J n F 1 b 3 Q 7 T W V l d H M g S W 5 j c m V h c 2 l u Z y B B b G x v Y 2 F 0 a W 9 u I F J l c X V p c m V t Z W 5 0 J n F 1 b 3 Q 7 L C Z x d W 9 0 O 0 1 l Z X R z I E 9 2 Z X J h b G w g Q 2 9 u Z G l 0 a W 9 u c z 8 m c X V v d D s s J n F 1 b 3 Q 7 T W V l d H M g T 3 Z l c m F s b C B D b 2 5 k a X R p b 2 5 z P y A o T m 9 u L W F u b n V h b G l z Z W Q g R m l n d X J l c y k m c X V v d D s s J n F 1 b 3 Q 7 T W F 0 Y 2 h p b m c g R n V u Z H M g U m V 0 d X J u Z W Q g V G 8 g U G 9 v b C B V U y Q m c X V v d D t d I i A v P j x F b n R y e S B U e X B l P S J S Z W N v d m V y e V R h c m d l d F N o Z W V 0 I i B W Y W x 1 Z T 0 i c 1 N o Z W V 0 N C I g L z 4 8 R W 5 0 c n k g V H l w Z T 0 i U m V j b 3 Z l c n l U Y X J n Z X R D b 2 x 1 b W 4 i I F Z h b H V l P S J s M S I g L z 4 8 R W 5 0 c n k g V H l w Z T 0 i U m V j b 3 Z l c n l U Y X J n Z X R S b 3 c i I F Z h b H V l P S J s M S I g L z 4 8 R W 5 0 c n k g V H l w Z T 0 i U X V l c n l J R C I g V m F s d W U 9 I n M 4 N G Q 3 M D Y 4 O C 0 w N W Y 3 L T Q y O W U t Y m R l M i 0 2 Z T h j Z W V m Y j Y x Z j U i I C 8 + P E V u d H J 5 I F R 5 c G U 9 I k Z p b G x M Y X N 0 V X B k Y X R l Z C I g V m F s d W U 9 I m Q y M D E 5 L T A 0 L T A x V D E w O j E z O j A 4 L j Y z M T Q 3 M D Z a I i A v P j x F b n R y e S B U e X B l P S J B Z G R l Z F R v R G F 0 Y U 1 v Z G V s I i B W Y W x 1 Z T 0 i b D A i I C 8 + P E V u d H J 5 I F R 5 c G U 9 I k Z p b G x F c n J v c k N v Z G U i I F Z h b H V l P S J z V W 5 r b m 9 3 b i I g L z 4 8 R W 5 0 c n k g V H l w Z T 0 i R m l s b F R h c m d l d C I g V m F s d W U 9 I n N D b 3 V u d H J 5 X 0 1 G I i A v P j x F b n R y e S B U e X B l P S J G a W x s R X J y b 3 J D b 3 V u d C I g V m F s d W U 9 I m w w I i A v P j x F b n R y e S B U e X B l P S J G a W x s Q 2 9 s d W 1 u V H l w Z X M i I F Z h b H V l P S J z Q m d Z R 0 J n W U d B d 1 V G Q X d V Q U F B T U d C U U 1 G Q l F V R k J R V U Z C Z 1 l B Q m d B R C I g L z 4 8 R W 5 0 c n k g V H l w Z T 0 i R m l s b E N v d W 5 0 I i B W Y W x 1 Z T 0 i b D c 3 I i A v P j x F b n R y e S B U e X B l P S J G a W x s U 3 R h d H V z I i B W Y W x 1 Z T 0 i c 0 N v b X B s Z X R l I i A v P j x F b n R y e S B U e X B l P S J S Z W x h d G l v b n N o a X B J b m Z v Q 2 9 u d G F p b m V y I i B W Y W x 1 Z T 0 i c 3 s m c X V v d D t j b 2 x 1 b W 5 D b 3 V u d C Z x d W 9 0 O z o z M C w m c X V v d D t r Z X l D b 2 x 1 b W 5 O Y W 1 l c y Z x d W 9 0 O z p b X S w m c X V v d D t x d W V y e V J l b G F 0 a W 9 u c 2 h p c H M m c X V v d D s 6 W 1 0 s J n F 1 b 3 Q 7 Y 2 9 s d W 1 u S W R l b n R p d G l l c y Z x d W 9 0 O z p b J n F 1 b 3 Q 7 U 2 V j d G l v b j E v Q 2 9 1 b n R y e V 9 N R i 9 D a G F u Z 2 V k I F R 5 c G U u e 0 N v d W 5 0 c n l f T U Y g S U Q s M H 0 m c X V v d D s s J n F 1 b 3 Q 7 U 2 V j d G l v b j E v Q 2 9 1 b n R y e V 9 N R i 9 D a G F u Z 2 V k I F R 5 c G U u e 0 1 G I E t l e S B Q c m l v c m l 0 e S B B c m V h L D F 9 J n F 1 b 3 Q 7 L C Z x d W 9 0 O 1 N l Y 3 R p b 2 4 x L 0 N v d W 5 0 c n l f T U Y v Q 2 h h b m d l Z C B U e X B l L n t D b 3 V u d H J 5 I E l E L D J 9 J n F 1 b 3 Q 7 L C Z x d W 9 0 O 1 N l Y 3 R p b 2 4 x L 0 N v d W 5 0 c n l f T U Y v Q 2 h h b m d l Z C B U e X B l L n t B b G x v Y 2 F 0 a W 9 u I E N 5 Y 2 x l I E l E L D N 9 J n F 1 b 3 Q 7 L C Z x d W 9 0 O 1 N l Y 3 R p b 2 4 x L 0 N v d W 5 0 c n l f T U Y v Q 2 h h b m d l Z C B U e X B l L n t D b 3 V u d H J 5 I E 5 h b W U s N H 0 m c X V v d D s s J n F 1 b 3 Q 7 U 2 V j d G l v b j E v Q 2 9 1 b n R y e V 9 N R i 9 D a G F u Z 2 V k I F R 5 c G U u e 0 N 1 c n J l b m N 5 L D V 9 J n F 1 b 3 Q 7 L C Z x d W 9 0 O 1 N l Y 3 R p b 2 4 x L 0 N v d W 5 0 c n l f T U Y v Q 2 h h b m d l Z C B U e X B l L n t B b G x v Y 2 F 0 Z W Q g Q W 1 v d W 5 0 L D Z 9 J n F 1 b 3 Q 7 L C Z x d W 9 0 O 1 N l Y 3 R p b 2 4 x L 0 N v d W 5 0 c n l f T U Y v Q 2 h h b m d l Z C B U e X B l L n t S Z X F 1 Z X N 0 Z W Q g Q W 1 v d W 5 0 I C h D d W 1 1 b G F 0 a X Z l K S w 3 f S Z x d W 9 0 O y w m c X V v d D t T Z W N 0 a W 9 u M S 9 D b 3 V u d H J 5 X 0 1 G L 0 N o Y W 5 n Z W Q g V H l w Z S 5 7 M j A x N C 0 y M D E 2 I E F s b G 9 j Y X R p b 2 4 g S W 5 2 Z X N 0 b W V u d C B U b 3 R h b C w 4 f S Z x d W 9 0 O y w m c X V v d D t T Z W N 0 a W 9 u M S 9 D b 3 V u d H J 5 X 0 1 G L 0 N o Y W 5 n Z W Q g V H l w Z S 5 7 M j A x N C 0 y M D E 2 I E d y Y W 5 0 I E x l b m d 0 a C B J b i B N b 2 5 0 a H M s O X 0 m c X V v d D s s J n F 1 b 3 Q 7 U 2 V j d G l v b j E v Q 2 9 1 b n R y e V 9 N R i 9 D a G F u Z 2 V k I F R 5 c G U u e z I w M T c t M j A x O S B B b G x v Y 2 F 0 a W 9 u I E l u d m V z d G 1 l b n Q g V G 9 0 Y W w s M T B 9 J n F 1 b 3 Q 7 L C Z x d W 9 0 O 1 N l Y 3 R p b 2 4 x L 0 N v d W 5 0 c n l f T U Y v Q 2 h h b m d l Z C B U e X B l L n t B b G x v Y 2 F 0 a W 9 u I E l u d m V z d G 1 l b n Q g R G F 0 Y S B T b 3 V y Y 2 U s M T F 9 J n F 1 b 3 Q 7 L C Z x d W 9 0 O 1 N l Y 3 R p b 2 4 x L 0 N v d W 5 0 c n l f T U Y v Q 2 h h b m d l Z C B U e X B l L n t D b 2 1 t Z W 5 0 c y B P b i B F e G N l c H R p b 2 5 z L D E y f S Z x d W 9 0 O y w m c X V v d D t T Z W N 0 a W 9 u M S 9 D b 3 V u d H J 5 X 0 1 G L 0 N o Y W 5 n Z W Q g V H l w Z S 5 7 T W F 0 Y 2 h p b m c g R n V u Z H M g U m V 0 d X J u Z W Q g V G 8 g U G 9 v b C w x M 3 0 m c X V v d D s s J n F 1 b 3 Q 7 U 2 V j d G l v b j E v Q 2 9 1 b n R y e V 9 N R i 9 D a G F u Z 2 V k I F R 5 c G U u e 0 N v d W 5 0 c n k g Q 2 9 t c G 9 u Z W 5 0 I E l E L D E 0 f S Z x d W 9 0 O y w m c X V v d D t T Z W N 0 a W 9 u M S 9 D b 3 V u d H J 5 X 0 1 G L 0 N o Y W 5 n Z W Q g V H l w Z S 5 7 R X h j a G F u Z 2 U g c m F 0 Z S w x N X 0 m c X V v d D s s J n F 1 b 3 Q 7 U 2 V j d G l v b j E v Q 2 9 1 b n R y e V 9 N R i 9 D a G F u Z 2 V k I F R 5 c G U u e 0 F s b G 9 j Y X R l Z C B h b W 9 1 b n Q g V V M k L D E 2 f S Z x d W 9 0 O y w m c X V v d D t T Z W N 0 a W 9 u M S 9 D b 3 V u d H J 5 X 0 1 G L 0 N o Y W 5 n Z W Q g V H l w Z S 5 7 U m V x d W V z d G V k I E F t b 3 V u d C B V U y Q s M T d 9 J n F 1 b 3 Q 7 L C Z x d W 9 0 O 1 N l Y 3 R p b 2 4 x L 0 N v d W 5 0 c n l f T U Y v Q 2 h h b m d l Z C B U e X B l L n s y M D E 0 L T I w M T Y g Q W x s b 2 N h d G l v b i B J b n Z l c 3 R t Z W 5 0 I E F u b n V h b G l z Z W Q s M T h 9 J n F 1 b 3 Q 7 L C Z x d W 9 0 O 1 N l Y 3 R p b 2 4 x L 0 N v d W 5 0 c n l f T U Y v Q 2 h h b m d l Z C B U e X B l L n s y M D E 3 L T I w M T k g Q W x s b 2 N h d G l v b i B G d W 5 k c y B J b n Z l c 3 R t Z W 5 0 I E F u b n V h b G l z Z W Q s M T l 9 J n F 1 b 3 Q 7 L C Z x d W 9 0 O 1 N l Y 3 R p b 2 4 x L 0 N v d W 5 0 c n l f T U Y v Q 2 h h b m d l Z C B U e X B l L n s y M D E 0 L T I w M T Y g Q W x s b 2 N h d G l v b i B J b n Z l c 3 R t Z W 5 0 I F R v d G F s I F V T J C w y M H 0 m c X V v d D s s J n F 1 b 3 Q 7 U 2 V j d G l v b j E v Q 2 9 1 b n R y e V 9 N R i 9 D a G F u Z 2 V k I F R 5 c G U u e z I w M T c t M j A x O S B B b G x v Y 2 F 0 a W 9 u I E Z 1 b m R z I E l u d m V z d G 1 l b n Q g V G 9 0 Y W w g V V M k L D I x f S Z x d W 9 0 O y w m c X V v d D t T Z W N 0 a W 9 u M S 9 D b 3 V u d H J 5 X 0 1 G L 0 N o Y W 5 n Z W Q g V H l w Z S 5 7 M j A x N C 0 y M D E 2 I E F s b G 9 j Y X R p b 2 4 g S W 5 2 Z X N 0 b W V u d C B B b m 5 1 Y W x p c 2 V k I F V T J C w y M n 0 m c X V v d D s s J n F 1 b 3 Q 7 U 2 V j d G l v b j E v Q 2 9 1 b n R y e V 9 N R i 9 D a G F u Z 2 V k I F R 5 c G U u e z I w M T c t M j A x O S B B b G x v Y 2 F 0 a W 9 u I E Z 1 b m R z I E l u d m V z d G 1 l b n Q g Q W 5 u d W F s a X N l Z C B V U y Q s M j N 9 J n F 1 b 3 Q 7 L C Z x d W 9 0 O 1 N l Y 3 R p b 2 4 x L 0 N v d W 5 0 c n l f T U Y v Q 2 h h b m d l Z C B U e X B l L n t N Z W V 0 c y A x O j E g T W F 0 Y 2 g s M j R 9 J n F 1 b 3 Q 7 L C Z x d W 9 0 O 1 N l Y 3 R p b 2 4 x L 0 N v d W 5 0 c n l f T U Y v Q 2 h h b m d l Z C B U e X B l L n t N Z W V 0 c y B J b m N y Z W F z a W 5 n I E F s b G 9 j Y X R p b 2 4 g U m V x d W l y Z W 1 l b n Q g K F V z a W 5 n I E F u b n V h b G l z Z W Q g R m l n d X J l c y k s M j V 9 J n F 1 b 3 Q 7 L C Z x d W 9 0 O 1 N l Y 3 R p b 2 4 x L 0 N v d W 5 0 c n l f T U Y v Q 2 9 1 b n R y e V 9 N R l 9 U Y W J s Z S 5 7 T W V l d H M g S W 5 j c m V h c 2 l u Z y B B b G x v Y 2 F 0 a W 9 u I F J l c X V p c m V t Z W 5 0 L D I 2 f S Z x d W 9 0 O y w m c X V v d D t T Z W N 0 a W 9 u M S 9 D b 3 V u d H J 5 X 0 1 G L 0 N o Y W 5 n Z W Q g V H l w Z S 5 7 T W V l d H M g T 3 Z l c m F s b C B D b 2 5 k a X R p b 2 5 z P y w y N 3 0 m c X V v d D s s J n F 1 b 3 Q 7 U 2 V j d G l v b j E v Q 2 9 1 b n R y e V 9 N R i 9 D b 3 V u d H J 5 X 0 1 G X 1 R h Y m x l L n t N Z W V 0 c y B P d m V y Y W x s I E N v b m R p d G l v b n M / I C h O b 2 4 t Y W 5 u d W F s a X N l Z C B G a W d 1 c m V z K S w y O H 0 m c X V v d D s s J n F 1 b 3 Q 7 U 2 V j d G l v b j E v Q 2 9 1 b n R y e V 9 N R i 9 D a G F u Z 2 V k I F R 5 c G U u e 0 1 h d G N o a W 5 n I E Z 1 b m R z I F J l d H V y b m V k I F R v I F B v b 2 w g V V M k L D I 5 f S Z x d W 9 0 O 1 0 s J n F 1 b 3 Q 7 Q 2 9 s d W 1 u Q 2 9 1 b n Q m c X V v d D s 6 M z A s J n F 1 b 3 Q 7 S 2 V 5 Q 2 9 s d W 1 u T m F t Z X M m c X V v d D s 6 W 1 0 s J n F 1 b 3 Q 7 Q 2 9 s d W 1 u S W R l b n R p d G l l c y Z x d W 9 0 O z p b J n F 1 b 3 Q 7 U 2 V j d G l v b j E v Q 2 9 1 b n R y e V 9 N R i 9 D a G F u Z 2 V k I F R 5 c G U u e 0 N v d W 5 0 c n l f T U Y g S U Q s M H 0 m c X V v d D s s J n F 1 b 3 Q 7 U 2 V j d G l v b j E v Q 2 9 1 b n R y e V 9 N R i 9 D a G F u Z 2 V k I F R 5 c G U u e 0 1 G I E t l e S B Q c m l v c m l 0 e S B B c m V h L D F 9 J n F 1 b 3 Q 7 L C Z x d W 9 0 O 1 N l Y 3 R p b 2 4 x L 0 N v d W 5 0 c n l f T U Y v Q 2 h h b m d l Z C B U e X B l L n t D b 3 V u d H J 5 I E l E L D J 9 J n F 1 b 3 Q 7 L C Z x d W 9 0 O 1 N l Y 3 R p b 2 4 x L 0 N v d W 5 0 c n l f T U Y v Q 2 h h b m d l Z C B U e X B l L n t B b G x v Y 2 F 0 a W 9 u I E N 5 Y 2 x l I E l E L D N 9 J n F 1 b 3 Q 7 L C Z x d W 9 0 O 1 N l Y 3 R p b 2 4 x L 0 N v d W 5 0 c n l f T U Y v Q 2 h h b m d l Z C B U e X B l L n t D b 3 V u d H J 5 I E 5 h b W U s N H 0 m c X V v d D s s J n F 1 b 3 Q 7 U 2 V j d G l v b j E v Q 2 9 1 b n R y e V 9 N R i 9 D a G F u Z 2 V k I F R 5 c G U u e 0 N 1 c n J l b m N 5 L D V 9 J n F 1 b 3 Q 7 L C Z x d W 9 0 O 1 N l Y 3 R p b 2 4 x L 0 N v d W 5 0 c n l f T U Y v Q 2 h h b m d l Z C B U e X B l L n t B b G x v Y 2 F 0 Z W Q g Q W 1 v d W 5 0 L D Z 9 J n F 1 b 3 Q 7 L C Z x d W 9 0 O 1 N l Y 3 R p b 2 4 x L 0 N v d W 5 0 c n l f T U Y v Q 2 h h b m d l Z C B U e X B l L n t S Z X F 1 Z X N 0 Z W Q g Q W 1 v d W 5 0 I C h D d W 1 1 b G F 0 a X Z l K S w 3 f S Z x d W 9 0 O y w m c X V v d D t T Z W N 0 a W 9 u M S 9 D b 3 V u d H J 5 X 0 1 G L 0 N o Y W 5 n Z W Q g V H l w Z S 5 7 M j A x N C 0 y M D E 2 I E F s b G 9 j Y X R p b 2 4 g S W 5 2 Z X N 0 b W V u d C B U b 3 R h b C w 4 f S Z x d W 9 0 O y w m c X V v d D t T Z W N 0 a W 9 u M S 9 D b 3 V u d H J 5 X 0 1 G L 0 N o Y W 5 n Z W Q g V H l w Z S 5 7 M j A x N C 0 y M D E 2 I E d y Y W 5 0 I E x l b m d 0 a C B J b i B N b 2 5 0 a H M s O X 0 m c X V v d D s s J n F 1 b 3 Q 7 U 2 V j d G l v b j E v Q 2 9 1 b n R y e V 9 N R i 9 D a G F u Z 2 V k I F R 5 c G U u e z I w M T c t M j A x O S B B b G x v Y 2 F 0 a W 9 u I E l u d m V z d G 1 l b n Q g V G 9 0 Y W w s M T B 9 J n F 1 b 3 Q 7 L C Z x d W 9 0 O 1 N l Y 3 R p b 2 4 x L 0 N v d W 5 0 c n l f T U Y v Q 2 h h b m d l Z C B U e X B l L n t B b G x v Y 2 F 0 a W 9 u I E l u d m V z d G 1 l b n Q g R G F 0 Y S B T b 3 V y Y 2 U s M T F 9 J n F 1 b 3 Q 7 L C Z x d W 9 0 O 1 N l Y 3 R p b 2 4 x L 0 N v d W 5 0 c n l f T U Y v Q 2 h h b m d l Z C B U e X B l L n t D b 2 1 t Z W 5 0 c y B P b i B F e G N l c H R p b 2 5 z L D E y f S Z x d W 9 0 O y w m c X V v d D t T Z W N 0 a W 9 u M S 9 D b 3 V u d H J 5 X 0 1 G L 0 N o Y W 5 n Z W Q g V H l w Z S 5 7 T W F 0 Y 2 h p b m c g R n V u Z H M g U m V 0 d X J u Z W Q g V G 8 g U G 9 v b C w x M 3 0 m c X V v d D s s J n F 1 b 3 Q 7 U 2 V j d G l v b j E v Q 2 9 1 b n R y e V 9 N R i 9 D a G F u Z 2 V k I F R 5 c G U u e 0 N v d W 5 0 c n k g Q 2 9 t c G 9 u Z W 5 0 I E l E L D E 0 f S Z x d W 9 0 O y w m c X V v d D t T Z W N 0 a W 9 u M S 9 D b 3 V u d H J 5 X 0 1 G L 0 N o Y W 5 n Z W Q g V H l w Z S 5 7 R X h j a G F u Z 2 U g c m F 0 Z S w x N X 0 m c X V v d D s s J n F 1 b 3 Q 7 U 2 V j d G l v b j E v Q 2 9 1 b n R y e V 9 N R i 9 D a G F u Z 2 V k I F R 5 c G U u e 0 F s b G 9 j Y X R l Z C B h b W 9 1 b n Q g V V M k L D E 2 f S Z x d W 9 0 O y w m c X V v d D t T Z W N 0 a W 9 u M S 9 D b 3 V u d H J 5 X 0 1 G L 0 N o Y W 5 n Z W Q g V H l w Z S 5 7 U m V x d W V z d G V k I E F t b 3 V u d C B V U y Q s M T d 9 J n F 1 b 3 Q 7 L C Z x d W 9 0 O 1 N l Y 3 R p b 2 4 x L 0 N v d W 5 0 c n l f T U Y v Q 2 h h b m d l Z C B U e X B l L n s y M D E 0 L T I w M T Y g Q W x s b 2 N h d G l v b i B J b n Z l c 3 R t Z W 5 0 I E F u b n V h b G l z Z W Q s M T h 9 J n F 1 b 3 Q 7 L C Z x d W 9 0 O 1 N l Y 3 R p b 2 4 x L 0 N v d W 5 0 c n l f T U Y v Q 2 h h b m d l Z C B U e X B l L n s y M D E 3 L T I w M T k g Q W x s b 2 N h d G l v b i B G d W 5 k c y B J b n Z l c 3 R t Z W 5 0 I E F u b n V h b G l z Z W Q s M T l 9 J n F 1 b 3 Q 7 L C Z x d W 9 0 O 1 N l Y 3 R p b 2 4 x L 0 N v d W 5 0 c n l f T U Y v Q 2 h h b m d l Z C B U e X B l L n s y M D E 0 L T I w M T Y g Q W x s b 2 N h d G l v b i B J b n Z l c 3 R t Z W 5 0 I F R v d G F s I F V T J C w y M H 0 m c X V v d D s s J n F 1 b 3 Q 7 U 2 V j d G l v b j E v Q 2 9 1 b n R y e V 9 N R i 9 D a G F u Z 2 V k I F R 5 c G U u e z I w M T c t M j A x O S B B b G x v Y 2 F 0 a W 9 u I E Z 1 b m R z I E l u d m V z d G 1 l b n Q g V G 9 0 Y W w g V V M k L D I x f S Z x d W 9 0 O y w m c X V v d D t T Z W N 0 a W 9 u M S 9 D b 3 V u d H J 5 X 0 1 G L 0 N o Y W 5 n Z W Q g V H l w Z S 5 7 M j A x N C 0 y M D E 2 I E F s b G 9 j Y X R p b 2 4 g S W 5 2 Z X N 0 b W V u d C B B b m 5 1 Y W x p c 2 V k I F V T J C w y M n 0 m c X V v d D s s J n F 1 b 3 Q 7 U 2 V j d G l v b j E v Q 2 9 1 b n R y e V 9 N R i 9 D a G F u Z 2 V k I F R 5 c G U u e z I w M T c t M j A x O S B B b G x v Y 2 F 0 a W 9 u I E Z 1 b m R z I E l u d m V z d G 1 l b n Q g Q W 5 u d W F s a X N l Z C B V U y Q s M j N 9 J n F 1 b 3 Q 7 L C Z x d W 9 0 O 1 N l Y 3 R p b 2 4 x L 0 N v d W 5 0 c n l f T U Y v Q 2 h h b m d l Z C B U e X B l L n t N Z W V 0 c y A x O j E g T W F 0 Y 2 g s M j R 9 J n F 1 b 3 Q 7 L C Z x d W 9 0 O 1 N l Y 3 R p b 2 4 x L 0 N v d W 5 0 c n l f T U Y v Q 2 h h b m d l Z C B U e X B l L n t N Z W V 0 c y B J b m N y Z W F z a W 5 n I E F s b G 9 j Y X R p b 2 4 g U m V x d W l y Z W 1 l b n Q g K F V z a W 5 n I E F u b n V h b G l z Z W Q g R m l n d X J l c y k s M j V 9 J n F 1 b 3 Q 7 L C Z x d W 9 0 O 1 N l Y 3 R p b 2 4 x L 0 N v d W 5 0 c n l f T U Y v Q 2 9 1 b n R y e V 9 N R l 9 U Y W J s Z S 5 7 T W V l d H M g S W 5 j c m V h c 2 l u Z y B B b G x v Y 2 F 0 a W 9 u I F J l c X V p c m V t Z W 5 0 L D I 2 f S Z x d W 9 0 O y w m c X V v d D t T Z W N 0 a W 9 u M S 9 D b 3 V u d H J 5 X 0 1 G L 0 N o Y W 5 n Z W Q g V H l w Z S 5 7 T W V l d H M g T 3 Z l c m F s b C B D b 2 5 k a X R p b 2 5 z P y w y N 3 0 m c X V v d D s s J n F 1 b 3 Q 7 U 2 V j d G l v b j E v Q 2 9 1 b n R y e V 9 N R i 9 D b 3 V u d H J 5 X 0 1 G X 1 R h Y m x l L n t N Z W V 0 c y B P d m V y Y W x s I E N v b m R p d G l v b n M / I C h O b 2 4 t Y W 5 u d W F s a X N l Z C B G a W d 1 c m V z K S w y O H 0 m c X V v d D s s J n F 1 b 3 Q 7 U 2 V j d G l v b j E v Q 2 9 1 b n R y e V 9 N R i 9 D a G F u Z 2 V k I F R 5 c G U u e 0 1 h d G N o a W 5 n I E Z 1 b m R z I F J l d H V y b m V k I F R v I F B v b 2 w g V V M k L D I 5 f S Z x d W 9 0 O 1 0 s J n F 1 b 3 Q 7 U m V s Y X R p b 2 5 z a G l w S W 5 m b y Z x d W 9 0 O z p b X X 0 i I C 8 + P C 9 T d G F i b G V F b n R y a W V z P j w v S X R l b T 4 8 S X R l b T 4 8 S X R l b U x v Y 2 F 0 a W 9 u P j x J d G V t V H l w Z T 5 G b 3 J t d W x h P C 9 J d G V t V H l w Z T 4 8 S X R l b V B h d G g + U 2 V j d G l v b j E v Q 2 9 1 b n R y e V 9 N R i 9 T b 3 V y Y 2 U 8 L 0 l 0 Z W 1 Q Y X R o P j w v S X R l b U x v Y 2 F 0 a W 9 u P j x T d G F i b G V F b n R y a W V z I C 8 + P C 9 J d G V t P j x J d G V t P j x J d G V t T G 9 j Y X R p b 2 4 + P E l 0 Z W 1 U e X B l P k Z v c m 1 1 b G E 8 L 0 l 0 Z W 1 U e X B l P j x J d G V t U G F 0 a D 5 T Z W N 0 a W 9 u M S 9 D b 3 V u d H J 5 X 0 1 G L 0 N v d W 5 0 c n l f T U Z f V G F i b G U 8 L 0 l 0 Z W 1 Q Y X R o P j w v S X R l b U x v Y 2 F 0 a W 9 u P j x T d G F i b G V F b n R y a W V z I C 8 + P C 9 J d G V t P j x J d G V t P j x J d G V t T G 9 j Y X R p b 2 4 + P E l 0 Z W 1 U e X B l P k Z v c m 1 1 b G E 8 L 0 l 0 Z W 1 U e X B l P j x J d G V t U G F 0 a D 5 T Z W N 0 a W 9 u M S 9 D b 3 V u d H J 5 X 0 1 G L 0 N o Y W 5 n Z W Q l M j B U e X B l P C 9 J d G V t U G F 0 a D 4 8 L 0 l 0 Z W 1 M b 2 N h d G l v b j 4 8 U 3 R h Y m x l R W 5 0 c m l l c y A v P j w v S X R l b T 4 8 S X R l b T 4 8 S X R l b U x v Y 2 F 0 a W 9 u P j x J d G V t V H l w Z T 5 G b 3 J t d W x h P C 9 J d G V t V H l w Z T 4 8 S X R l b V B h d G g + U 2 V j d G l v b j E v T U Y 8 L 0 l 0 Z W 1 Q Y X R o P j w v S X R l b U x v Y 2 F 0 a W 9 u P j x T d G F i b G V F b n R y a W V z P j x F b n R y e S B U e X B l P S J J c 1 B y a X Z h d G U i I F Z h b H V l P S J s M C I g L z 4 8 R W 5 0 c n k g V H l w Z T 0 i T m F t Z V V w Z G F 0 Z W R B Z n R l c k Z p b G w 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R m l s b G V k Q 2 9 t c G x l d G V S Z X N 1 b H R U b 1 d v c m t z a G V l d C I g V m F s d W U 9 I m w x I i A v P j x F b n R y e S B U e X B l P S J G a W x s Q 2 9 s d W 1 u T m F t Z X M i I F Z h b H V l P S J z W y Z x d W 9 0 O 0 1 h d G N o a W 5 n I E Z 1 b m R z I E l E J n F 1 b 3 Q 7 L C Z x d W 9 0 O 0 N v d W 5 0 c n l f T U Y g S U Q m c X V v d D s s J n F 1 b 3 Q 7 Q l V E I E Z 1 b m R p b m c g U m V x d W V z d C B J R C Z x d W 9 0 O y w m c X V v d D t N Y X R j a G l u Z y B G d W 5 k c y B Q c m l v c m l 0 e S B B c m V h J n F 1 b 3 Q 7 L C Z x d W 9 0 O 0 5 l d y B T d W J t a X N z a W 9 u L 1 J l c 3 V i b W l z c 2 l v b i Z x d W 9 0 O y w m c X V v d D t J b m l 0 a W F s I F N 1 Y m 1 p c 3 N p b 2 4 v R m l u Y W w g U 3 V i b W l z c 2 l v b i Z x d W 9 0 O y w m c X V v d D t T d G F u Z G F s b 2 5 l I E 1 h d G N o a W 5 n I E Z 1 b m R z I F N 1 Y m 1 p c 3 N p b 2 4 m c X V v d D s s J n F 1 b 3 Q 7 Q X B w b G l j Y W 5 0 I F N 1 c H B v c n Q g Q X N z a X N 0 Y W 5 0 J n F 1 b 3 Q 7 L C Z x d W 9 0 O 0 1 h d G N o a W 5 n I E Z 1 b m R z I F N 1 Y m 1 p c 3 N p b 2 4 g V 2 l u Z G 9 3 J n F 1 b 3 Q 7 L C Z x d W 9 0 O 0 1 h d G N o a W 5 n I E Z 1 b m R z I F N 1 Y m 1 p c 3 N p b 2 4 g R G F 0 Z S Z x d W 9 0 O y w m c X V v d D t S Z X F 1 Z X N 0 Z W Q g T W F 0 Y 2 h p b m c g R n V u Z H M m c X V v d D s s J n F 1 b 3 Q 7 V F J Q I E 9 1 d G N v b W U m c X V v d D s s J n F 1 b 3 Q 7 V F J Q I F J l Y 2 9 t b W V u Z G V k I E 1 h d G N o a W 5 n I E Z 1 b m R z J n F 1 b 3 Q 7 L C Z x d W 9 0 O 0 d B Q y B S Z X Z p Z X c g T W V l d G l u Z y B E Y X R l J n F 1 b 3 Q 7 L C Z x d W 9 0 O 0 d B Q y B B c H B y b 3 Z l Z C B V c H B l c i B D Z W l s a W 5 n J n F 1 b 3 Q 7 L C Z x d W 9 0 O 0 N v d W 5 0 c n k g T W F 0 Y 2 h p b m c g R n V u Z H M g Q 2 9 t c G 9 u Z W 5 0 I E l E J n F 1 b 3 Q 7 L C Z x d W 9 0 O 0 1 h d G N o a W 5 n I E Z 1 b m R z I E l u Y 2 9 y c G 9 y Y X R l Z C B J b n R v I E d y Y W 5 0 K H M p J n F 1 b 3 Q 7 L C Z x d W 9 0 O 0 d B Q y B S Z W N v b W 1 l b m R h d G l v b i B E Y X R l J n F 1 b 3 Q 7 L C Z x d W 9 0 O 0 d B Q y B S Z W N v b W 1 l b m R h d G l v b i B P d X R j b 2 1 l J n F 1 b 3 Q 7 L C Z x d W 9 0 O 0 x p c 3 Q g T 2 Y g R 3 J h b n R z I F d p d G g g T W F 0 Y 2 h p b m c g R n V u Z H M m c X V v d D s s J n F 1 b 3 Q 7 R 0 F D I F J l c G 9 y d C B T Z W 5 0 I F R v I E J v Y X J k I E R h d G U m c X V v d D s s J n F 1 b 3 Q 7 Q m 9 h c m Q g Q X B w c m 9 2 Y W w m c X V v d D s s J n F 1 b 3 Q 7 Q m 9 h c m Q g Q X B w c m 9 2 Y W w g R G F 0 Z S Z x d W 9 0 O y w m c X V v d D t C b 2 F y Z C B S Z X B v c n Q g T n V t Y m V y J n F 1 b 3 Q 7 L C Z x d W 9 0 O 0 J v Y X J k I E R l Y 2 l z a W 9 u I F B v a W 5 0 J n F 1 b 3 Q 7 L C Z x d W 9 0 O 0 F k Z H R s I E 1 G I G l u I G d y Y W 5 0 c y Z x d W 9 0 O y w m c X V v d D t U b 3 R h b C B N R i B p b i B n c m F u d H M m c X V v d D s s J n F 1 b 3 Q 7 Q W R k d G w g R 0 F D I G F w c H J v d m V k I E 1 G I G l u I G d y Y W 5 0 c y Z x d W 9 0 O y w m c X V v d D t B Z G R 0 b C B C b 2 F y Z C B h c H B y b 3 Z l Z C B N R i B p b i B n c m F u d H M m c X V v d D s s J n F 1 b 3 Q 7 Q 2 9 1 b n R y e S B J R C Z x d W 9 0 O y w m c X V v d D t B b G x v Y 2 F 0 a W 9 u I G N 5 Y 2 x l J n F 1 b 3 Q 7 L C Z x d W 9 0 O 0 N 1 c n J l b m N 5 J n F 1 b 3 Q 7 L C Z x d W 9 0 O 0 V 4 Y 2 h h b m d l I F J h d G U m c X V v d D s s J n F 1 b 3 Q 7 U m V x d W V z d G V k I E 1 h d G N o a W 5 n I E Z 1 b m R z I F V T J C Z x d W 9 0 O y w m c X V v d D t U U l A g U m V j b 2 1 t Z W 5 k Z W Q g T W F 0 Y 2 h p b m c g R n V u Z H M g V V M k J n F 1 b 3 Q 7 L C Z x d W 9 0 O 0 d B Q y B B c H B y b 3 Z l Z C B V c H B l c i B D Z W l s a W 5 n I F V T J C Z x d W 9 0 O y w m c X V v d D t N Y X R j a G l u Z y B G d W 5 k c y B J b m N v c n B v c m F 0 Z W Q g S W 5 0 b y B H c m F u d C h z K S B V U y Q m c X V v d D s s J n F 1 b 3 Q 7 Q W R k d G w g T U Y g a W 4 g Z 3 J h b n R z I F V T J C Z x d W 9 0 O y w m c X V v d D t U b 3 R h b C B N R i B p b i B n c m F u d H M g V V M k J n F 1 b 3 Q 7 L C Z x d W 9 0 O 0 F k Z H R s I E d B Q y B h c H B y b 3 Z l Z C B N R i B p b i B n c m F u d H M g V V M k J n F 1 b 3 Q 7 L C Z x d W 9 0 O 0 F k Z H R s I E J v Y X J k I G F w c H J v d m V k I E 1 G I G l u I G d y Y W 5 0 c y B V U y Q m c X V v d D s s J n F 1 b 3 Q 7 V G 9 0 Y W w g R 0 F D I G F w c H J v d m V k I E 1 G I G l u I G d y Y W 5 0 c y Z x d W 9 0 O y w m c X V v d D t U b 3 R h b C B H Q U M g Y X B w c m 9 2 Z W Q g T U Y g a W 4 g Z 3 J h b n R z I F V T J C Z x d W 9 0 O y w m c X V v d D t U b 3 R h b C B C b 2 F y Z C B h c H B y b 3 Z l Z C B N R i B p b i B n c m F u d H M m c X V v d D s s J n F 1 b 3 Q 7 V G 9 0 Y W w g Q m 9 h c m Q g Y X B w c m 9 2 Z W Q g T U Y g a W 4 g Z 3 J h b n R z I F V T J C Z x d W 9 0 O y w m c X V v d D t N Z W V 0 c y B N Y X R j a G l u Z y B m d W 5 k c y B j b 2 5 k a X R p b 2 5 z J n F 1 b 3 Q 7 L C Z x d W 9 0 O 0 1 l Z X R z I E 1 h d G N o a W 5 n I G Z 1 b m R z I G N v b m R p d G l v b n M g K G 5 v b i 1 h b m 5 1 Y W x p c 2 V k K S Z x d W 9 0 O y w m c X V v d D s y M D E 0 L T I w M T Y g Q W x s b 2 N h d G l v b i B J b n Z l c 3 R t Z W 5 0 I F R v d G F s I F V T J C Z x d W 9 0 O y w m c X V v d D s y M D E 3 L T I w M T k g Q W x s b 2 N h d G l v b i B G d W 5 k c y B J b n Z l c 3 R t Z W 5 0 I F R v d G F s I F V T J C Z x d W 9 0 O y w m c X V v d D s y M D E 0 L T I w M T Y g Q W x s b 2 N h d G l v b i B J b n Z l c 3 R t Z W 5 0 I E F u b n V h b G l z Z W Q g V V M k J n F 1 b 3 Q 7 L C Z x d W 9 0 O z I w M T c t M j A x O S B B b G x v Y 2 F 0 a W 9 u I E Z 1 b m R z I E l u d m V z d G 1 l b n Q g Q W 5 u d W F s a X N l Z C B V U y Q m c X V v d D t d I i A v P j x F b n R y e S B U e X B l P S J S Z W N v d m V y e V R h c m d l d F N o Z W V 0 I i B W Y W x 1 Z T 0 i c 1 N o Z W V 0 N S I g L z 4 8 R W 5 0 c n k g V H l w Z T 0 i U m V j b 3 Z l c n l U Y X J n Z X R D b 2 x 1 b W 4 i I F Z h b H V l P S J s M S I g L z 4 8 R W 5 0 c n k g V H l w Z T 0 i U m V j b 3 Z l c n l U Y X J n Z X R S b 3 c i I F Z h b H V l P S J s M S I g L z 4 8 R W 5 0 c n k g V H l w Z T 0 i U X V l c n l J R C I g V m F s d W U 9 I n N h Y j k 2 N D c 1 Y y 1 j N W V h L T Q 3 M 2 U t O T c 5 Y y 0 y Z D B j Y W Y x Z j h m O D c i I C 8 + P E V u d H J 5 I F R 5 c G U 9 I k Z p b G x F c n J v c k N v d W 5 0 I i B W Y W x 1 Z T 0 i b D A i I C 8 + P E V u d H J 5 I F R 5 c G U 9 I k Z p b G x U Y X J n Z X Q i I F Z h b H V l P S J z T U Y i I C 8 + P E V u d H J 5 I F R 5 c G U 9 I k Z p b G x F c n J v c k N v Z G U i I F Z h b H V l P S J z V W 5 r b m 9 3 b i I g L z 4 8 R W 5 0 c n k g V H l w Z T 0 i R m l s b E N v d W 5 0 I i B W Y W x 1 Z T 0 i b D k w I i A v P j x F b n R y e S B U e X B l P S J G a W x s Q 2 9 s d W 1 u V H l w Z X M i I F Z h b H V l P S J z Q m d Z R 0 J n W U d C Z 1 l H Q 1 F V R 0 J R Q U Z C Z 1 V K Q m d Z S k J n a 0 d C Z 0 F B Q U F B R 0 J n W U Z C U V V G Q l F B Q U F B Q U F B Q U F B Q m d B R k J R V U Y i I C 8 + P E V u d H J 5 I F R 5 c G U 9 I k Z p b G x M Y X N 0 V X B k Y X R l Z C I g V m F s d W U 9 I m Q y M D E 5 L T A 0 L T A x V D E w O j E z O j A 3 L j U 1 N z U y M D N a I i A v P j x F b n R y e S B U e X B l P S J B Z G R l Z F R v R G F 0 Y U 1 v Z G V s I i B W Y W x 1 Z T 0 i b D A i I C 8 + P E V u d H J 5 I F R 5 c G U 9 I k Z p b G x T d G F 0 d X M i I F Z h b H V l P S J z Q 2 9 t c G x l d G U i I C 8 + P E V u d H J 5 I F R 5 c G U 9 I l J l b G F 0 a W 9 u c 2 h p c E l u Z m 9 D b 2 5 0 Y W l u Z X I i I F Z h b H V l P S J z e y Z x d W 9 0 O 2 N v b H V t b k N v d W 5 0 J n F 1 b 3 Q 7 O j U x L C Z x d W 9 0 O 2 t l e U N v b H V t b k 5 h b W V z J n F 1 b 3 Q 7 O l t d L C Z x d W 9 0 O 3 F 1 Z X J 5 U m V s Y X R p b 2 5 z a G l w c y Z x d W 9 0 O z p b X S w m c X V v d D t j b 2 x 1 b W 5 J Z G V u d G l 0 a W V z J n F 1 b 3 Q 7 O l s m c X V v d D t T Z W N 0 a W 9 u M S 9 N R i 9 D a G F u Z 2 V k I F R 5 c G U u e 0 1 h d G N o a W 5 n I E Z 1 b m R z I E l E L D B 9 J n F 1 b 3 Q 7 L C Z x d W 9 0 O 1 N l Y 3 R p b 2 4 x L 0 1 G L 0 N o Y W 5 n Z W Q g V H l w Z S 5 7 Q 2 9 1 b n R y e V 9 N R i B J R C w x f S Z x d W 9 0 O y w m c X V v d D t T Z W N 0 a W 9 u M S 9 N R i 9 D a G F u Z 2 V k I F R 5 c G U u e 0 J V R C B G d W 5 k a W 5 n I F J l c X V l c 3 Q g S U Q s M n 0 m c X V v d D s s J n F 1 b 3 Q 7 U 2 V j d G l v b j E v T U Y v Q 2 h h b m d l Z C B U e X B l L n t N Y X R j a G l u Z y B G d W 5 k c y B Q c m l v c m l 0 e S B B c m V h L D N 9 J n F 1 b 3 Q 7 L C Z x d W 9 0 O 1 N l Y 3 R p b 2 4 x L 0 1 G L 0 N o Y W 5 n Z W Q g V H l w Z S 5 7 T m V 3 I F N 1 Y m 1 p c 3 N p b 2 4 v U m V z d W J t a X N z a W 9 u L D R 9 J n F 1 b 3 Q 7 L C Z x d W 9 0 O 1 N l Y 3 R p b 2 4 x L 0 1 G L 0 N o Y W 5 n Z W Q g V H l w Z S 5 7 S W 5 p d G l h b C B T d W J t a X N z a W 9 u L 0 Z p b m F s I F N 1 Y m 1 p c 3 N p b 2 4 s N X 0 m c X V v d D s s J n F 1 b 3 Q 7 U 2 V j d G l v b j E v T U Y v Q 2 h h b m d l Z C B U e X B l L n t T d G F u Z G F s b 2 5 l I E 1 h d G N o a W 5 n I E Z 1 b m R z I F N 1 Y m 1 p c 3 N p b 2 4 s N n 0 m c X V v d D s s J n F 1 b 3 Q 7 U 2 V j d G l v b j E v T U Y v Q 2 h h b m d l Z C B U e X B l L n t B c H B s a W N h b n Q g U 3 V w c G 9 y d C B B c 3 N p c 3 R h b n Q s N 3 0 m c X V v d D s s J n F 1 b 3 Q 7 U 2 V j d G l v b j E v T U Y v Q 2 h h b m d l Z C B U e X B l L n t N Y X R j a G l u Z y B G d W 5 k c y B T d W J t a X N z a W 9 u I F d p b m R v d y w 4 f S Z x d W 9 0 O y w m c X V v d D t T Z W N 0 a W 9 u M S 9 N R i 9 D a G F u Z 2 V k I F R 5 c G U u e 0 1 h d G N o a W 5 n I E Z 1 b m R z I F N 1 Y m 1 p c 3 N p b 2 4 g R G F 0 Z S w 5 f S Z x d W 9 0 O y w m c X V v d D t T Z W N 0 a W 9 u M S 9 N R i 9 D a G F u Z 2 V k I F R 5 c G U u e 1 J l c X V l c 3 R l Z C B N Y X R j a G l u Z y B G d W 5 k c y w x M H 0 m c X V v d D s s J n F 1 b 3 Q 7 U 2 V j d G l v b j E v T U Y v Q 2 h h b m d l Z C B U e X B l L n t U U l A g T 3 V 0 Y 2 9 t Z S w x M X 0 m c X V v d D s s J n F 1 b 3 Q 7 U 2 V j d G l v b j E v T U Y v Q 2 h h b m d l Z C B U e X B l L n t U U l A g U m V j b 2 1 t Z W 5 k Z W Q g T W F 0 Y 2 h p b m c g R n V u Z H M s M T J 9 J n F 1 b 3 Q 7 L C Z x d W 9 0 O 1 N l Y 3 R p b 2 4 x L 0 1 G L 0 N o Y W 5 n Z W Q g V H l w Z S 5 7 R 0 F D I F J l d m l l d y B N Z W V 0 a W 5 n I E R h d G U s M T N 9 J n F 1 b 3 Q 7 L C Z x d W 9 0 O 1 N l Y 3 R p b 2 4 x L 0 1 G L 0 N o Y W 5 n Z W Q g V H l w Z S 5 7 R 0 F D I E F w c H J v d m V k I F V w c G V y I E N l a W x p b m c s M T R 9 J n F 1 b 3 Q 7 L C Z x d W 9 0 O 1 N l Y 3 R p b 2 4 x L 0 1 G L 0 N o Y W 5 n Z W Q g V H l w Z S 5 7 Q 2 9 1 b n R y e S B N Y X R j a G l u Z y B G d W 5 k c y B D b 2 1 w b 2 5 l b n Q g S U Q s M T V 9 J n F 1 b 3 Q 7 L C Z x d W 9 0 O 1 N l Y 3 R p b 2 4 x L 0 1 G L 0 N o Y W 5 n Z W Q g V H l w Z S 5 7 T W F 0 Y 2 h p b m c g R n V u Z H M g S W 5 j b 3 J w b 3 J h d G V k I E l u d G 8 g R 3 J h b n Q o c y k s M T Z 9 J n F 1 b 3 Q 7 L C Z x d W 9 0 O 1 N l Y 3 R p b 2 4 x L 0 1 G L 0 N o Y W 5 n Z W Q g V H l w Z S 5 7 R 0 F D I F J l Y 2 9 t b W V u Z G F 0 a W 9 u I E R h d G U s M T d 9 J n F 1 b 3 Q 7 L C Z x d W 9 0 O 1 N l Y 3 R p b 2 4 x L 0 1 G L 0 N o Y W 5 n Z W Q g V H l w Z S 5 7 R 0 F D I F J l Y 2 9 t b W V u Z G F 0 a W 9 u I E 9 1 d G N v b W U s M T h 9 J n F 1 b 3 Q 7 L C Z x d W 9 0 O 1 N l Y 3 R p b 2 4 x L 0 1 G L 0 N o Y W 5 n Z W Q g V H l w Z S 5 7 T G l z d C B P Z i B H c m F u d H M g V 2 l 0 a C B N Y X R j a G l u Z y B G d W 5 k c y w x O X 0 m c X V v d D s s J n F 1 b 3 Q 7 U 2 V j d G l v b j E v T U Y v Q 2 h h b m d l Z C B U e X B l L n t H Q U M g U m V w b 3 J 0 I F N l b n Q g V G 8 g Q m 9 h c m Q g R G F 0 Z S w y M H 0 m c X V v d D s s J n F 1 b 3 Q 7 U 2 V j d G l v b j E v T U Y v Q 2 h h b m d l Z C B U e X B l L n t C b 2 F y Z C B B c H B y b 3 Z h b C w y M X 0 m c X V v d D s s J n F 1 b 3 Q 7 U 2 V j d G l v b j E v T U Y v Q 2 h h b m d l Z C B U e X B l L n t C b 2 F y Z C B B c H B y b 3 Z h b C B E Y X R l L D I y f S Z x d W 9 0 O y w m c X V v d D t T Z W N 0 a W 9 u M S 9 N R i 9 D a G F u Z 2 V k I F R 5 c G U u e 0 J v Y X J k I F J l c G 9 y d C B O d W 1 i Z X I s M j N 9 J n F 1 b 3 Q 7 L C Z x d W 9 0 O 1 N l Y 3 R p b 2 4 x L 0 1 G L 0 N o Y W 5 n Z W Q g V H l w Z S 5 7 Q m 9 h c m Q g R G V j a X N p b 2 4 g U G 9 p b n Q s M j R 9 J n F 1 b 3 Q 7 L C Z x d W 9 0 O 1 N l Y 3 R p b 2 4 x L 0 1 G L 0 1 G X 1 R h Y m x l L n t B Z G R 0 b C B N R i B p b i B n c m F u d H M s M j V 9 J n F 1 b 3 Q 7 L C Z x d W 9 0 O 1 N l Y 3 R p b 2 4 x L 0 1 G L 0 1 G X 1 R h Y m x l L n t U b 3 R h b C B N R i B p b i B n c m F u d H M s M j Z 9 J n F 1 b 3 Q 7 L C Z x d W 9 0 O 1 N l Y 3 R p b 2 4 x L 0 1 G L 0 1 G X 1 R h Y m x l L n t B Z G R 0 b C B H Q U M g Y X B w c m 9 2 Z W Q g T U Y g a W 4 g Z 3 J h b n R z L D I 3 f S Z x d W 9 0 O y w m c X V v d D t T Z W N 0 a W 9 u M S 9 N R i 9 N R l 9 U Y W J s Z S 5 7 Q W R k d G w g Q m 9 h c m Q g Y X B w c m 9 2 Z W Q g T U Y g a W 4 g Z 3 J h b n R z L D I 4 f S Z x d W 9 0 O y w m c X V v d D t T Z W N 0 a W 9 u M S 9 N R i 9 D a G F u Z 2 V k I F R 5 c G U u e 0 N v d W 5 0 c n k g S U Q s M j l 9 J n F 1 b 3 Q 7 L C Z x d W 9 0 O 1 N l Y 3 R p b 2 4 x L 0 1 G L 0 N o Y W 5 n Z W Q g V H l w Z S 5 7 Q W x s b 2 N h d G l v b i B j e W N s Z S w z M H 0 m c X V v d D s s J n F 1 b 3 Q 7 U 2 V j d G l v b j E v T U Y v Q 2 h h b m d l Z C B U e X B l L n t D d X J y Z W 5 j e S w z M X 0 m c X V v d D s s J n F 1 b 3 Q 7 U 2 V j d G l v b j E v T U Y v Q 2 h h b m d l Z C B U e X B l L n t F e G N o Y W 5 n Z S B S Y X R l L D M y f S Z x d W 9 0 O y w m c X V v d D t T Z W N 0 a W 9 u M S 9 N R i 9 D a G F u Z 2 V k I F R 5 c G U u e 1 J l c X V l c 3 R l Z C B N Y X R j a G l u Z y B G d W 5 k c y B V U y Q s M z N 9 J n F 1 b 3 Q 7 L C Z x d W 9 0 O 1 N l Y 3 R p b 2 4 x L 0 1 G L 0 N o Y W 5 n Z W Q g V H l w Z S 5 7 V F J Q I F J l Y 2 9 t b W V u Z G V k I E 1 h d G N o a W 5 n I E Z 1 b m R z I F V T J C w z N H 0 m c X V v d D s s J n F 1 b 3 Q 7 U 2 V j d G l v b j E v T U Y v Q 2 h h b m d l Z C B U e X B l L n t H Q U M g Q X B w c m 9 2 Z W Q g V X B w Z X I g Q 2 V p b G l u Z y B V U y Q s M z V 9 J n F 1 b 3 Q 7 L C Z x d W 9 0 O 1 N l Y 3 R p b 2 4 x L 0 1 G L 0 N o Y W 5 n Z W Q g V H l w Z S 5 7 T W F 0 Y 2 h p b m c g R n V u Z H M g S W 5 j b 3 J w b 3 J h d G V k I E l u d G 8 g R 3 J h b n Q o c y k g V V M k L D M 2 f S Z x d W 9 0 O y w m c X V v d D t T Z W N 0 a W 9 u M S 9 N R i 9 N R l 9 U Y W J s Z S 5 7 Q W R k d G w g T U Y g a W 4 g Z 3 J h b n R z I F V T J C w z N 3 0 m c X V v d D s s J n F 1 b 3 Q 7 U 2 V j d G l v b j E v T U Y v T U Z f V G F i b G U u e 1 R v d G F s I E 1 G I G l u I G d y Y W 5 0 c y B V U y Q s M z h 9 J n F 1 b 3 Q 7 L C Z x d W 9 0 O 1 N l Y 3 R p b 2 4 x L 0 1 G L 0 1 G X 1 R h Y m x l L n t B Z G R 0 b C B H Q U M g Y X B w c m 9 2 Z W Q g T U Y g a W 4 g Z 3 J h b n R z I F V T J C w z O X 0 m c X V v d D s s J n F 1 b 3 Q 7 U 2 V j d G l v b j E v T U Y v T U Z f V G F i b G U u e 0 F k Z H R s I E J v Y X J k I G F w c H J v d m V k I E 1 G I G l u I G d y Y W 5 0 c y B V U y Q s N D B 9 J n F 1 b 3 Q 7 L C Z x d W 9 0 O 1 N l Y 3 R p b 2 4 x L 0 1 G L 0 1 G X 1 R h Y m x l L n t U b 3 R h b C B H Q U M g Y X B w c m 9 2 Z W Q g T U Y g a W 4 g Z 3 J h b n R z L D Q x f S Z x d W 9 0 O y w m c X V v d D t T Z W N 0 a W 9 u M S 9 N R i 9 N R l 9 U Y W J s Z S 5 7 V G 9 0 Y W w g R 0 F D I G F w c H J v d m V k I E 1 G I G l u I G d y Y W 5 0 c y B V U y Q s N D J 9 J n F 1 b 3 Q 7 L C Z x d W 9 0 O 1 N l Y 3 R p b 2 4 x L 0 1 G L 0 1 G X 1 R h Y m x l L n t U b 3 R h b C B C b 2 F y Z C B h c H B y b 3 Z l Z C B N R i B p b i B n c m F u d H M s N D N 9 J n F 1 b 3 Q 7 L C Z x d W 9 0 O 1 N l Y 3 R p b 2 4 x L 0 1 G L 0 1 G X 1 R h Y m x l L n t U b 3 R h b C B C b 2 F y Z C B h c H B y b 3 Z l Z C B N R i B p b i B n c m F u d H M g V V M k L D Q 0 f S Z x d W 9 0 O y w m c X V v d D t T Z W N 0 a W 9 u M S 9 N R i 9 D a G F u Z 2 V k I F R 5 c G U u e 0 1 l Z X R z I E 1 h d G N o a W 5 n I G Z 1 b m R z I G N v b m R p d G l v b n M s N D V 9 J n F 1 b 3 Q 7 L C Z x d W 9 0 O 1 N l Y 3 R p b 2 4 x L 0 1 G L 0 1 G X 1 R h Y m x l L n t N Z W V 0 c y B N Y X R j a G l u Z y B m d W 5 k c y B j b 2 5 k a X R p b 2 5 z I C h u b 2 4 t Y W 5 u d W F s a X N l Z C k s N D Z 9 J n F 1 b 3 Q 7 L C Z x d W 9 0 O 1 N l Y 3 R p b 2 4 x L 0 1 G L 0 N o Y W 5 n Z W Q g V H l w Z S 5 7 M j A x N C 0 y M D E 2 I E F s b G 9 j Y X R p b 2 4 g S W 5 2 Z X N 0 b W V u d C B U b 3 R h b C B V U y Q s N D d 9 J n F 1 b 3 Q 7 L C Z x d W 9 0 O 1 N l Y 3 R p b 2 4 x L 0 1 G L 0 N o Y W 5 n Z W Q g V H l w Z S 5 7 M j A x N y 0 y M D E 5 I E F s b G 9 j Y X R p b 2 4 g R n V u Z H M g S W 5 2 Z X N 0 b W V u d C B U b 3 R h b C B V U y Q s N D h 9 J n F 1 b 3 Q 7 L C Z x d W 9 0 O 1 N l Y 3 R p b 2 4 x L 0 1 G L 0 N o Y W 5 n Z W Q g V H l w Z S 5 7 M j A x N C 0 y M D E 2 I E F s b G 9 j Y X R p b 2 4 g S W 5 2 Z X N 0 b W V u d C B B b m 5 1 Y W x p c 2 V k I F V T J C w 0 O X 0 m c X V v d D s s J n F 1 b 3 Q 7 U 2 V j d G l v b j E v T U Y v Q 2 h h b m d l Z C B U e X B l L n s y M D E 3 L T I w M T k g Q W x s b 2 N h d G l v b i B G d W 5 k c y B J b n Z l c 3 R t Z W 5 0 I E F u b n V h b G l z Z W Q g V V M k L D U w f S Z x d W 9 0 O 1 0 s J n F 1 b 3 Q 7 Q 2 9 s d W 1 u Q 2 9 1 b n Q m c X V v d D s 6 N T E s J n F 1 b 3 Q 7 S 2 V 5 Q 2 9 s d W 1 u T m F t Z X M m c X V v d D s 6 W 1 0 s J n F 1 b 3 Q 7 Q 2 9 s d W 1 u S W R l b n R p d G l l c y Z x d W 9 0 O z p b J n F 1 b 3 Q 7 U 2 V j d G l v b j E v T U Y v Q 2 h h b m d l Z C B U e X B l L n t N Y X R j a G l u Z y B G d W 5 k c y B J R C w w f S Z x d W 9 0 O y w m c X V v d D t T Z W N 0 a W 9 u M S 9 N R i 9 D a G F u Z 2 V k I F R 5 c G U u e 0 N v d W 5 0 c n l f T U Y g S U Q s M X 0 m c X V v d D s s J n F 1 b 3 Q 7 U 2 V j d G l v b j E v T U Y v Q 2 h h b m d l Z C B U e X B l L n t C V U Q g R n V u Z G l u Z y B S Z X F 1 Z X N 0 I E l E L D J 9 J n F 1 b 3 Q 7 L C Z x d W 9 0 O 1 N l Y 3 R p b 2 4 x L 0 1 G L 0 N o Y W 5 n Z W Q g V H l w Z S 5 7 T W F 0 Y 2 h p b m c g R n V u Z H M g U H J p b 3 J p d H k g Q X J l Y S w z f S Z x d W 9 0 O y w m c X V v d D t T Z W N 0 a W 9 u M S 9 N R i 9 D a G F u Z 2 V k I F R 5 c G U u e 0 5 l d y B T d W J t a X N z a W 9 u L 1 J l c 3 V i b W l z c 2 l v b i w 0 f S Z x d W 9 0 O y w m c X V v d D t T Z W N 0 a W 9 u M S 9 N R i 9 D a G F u Z 2 V k I F R 5 c G U u e 0 l u a X R p Y W w g U 3 V i b W l z c 2 l v b i 9 G a W 5 h b C B T d W J t a X N z a W 9 u L D V 9 J n F 1 b 3 Q 7 L C Z x d W 9 0 O 1 N l Y 3 R p b 2 4 x L 0 1 G L 0 N o Y W 5 n Z W Q g V H l w Z S 5 7 U 3 R h b m R h b G 9 u Z S B N Y X R j a G l u Z y B G d W 5 k c y B T d W J t a X N z a W 9 u L D Z 9 J n F 1 b 3 Q 7 L C Z x d W 9 0 O 1 N l Y 3 R p b 2 4 x L 0 1 G L 0 N o Y W 5 n Z W Q g V H l w Z S 5 7 Q X B w b G l j Y W 5 0 I F N 1 c H B v c n Q g Q X N z a X N 0 Y W 5 0 L D d 9 J n F 1 b 3 Q 7 L C Z x d W 9 0 O 1 N l Y 3 R p b 2 4 x L 0 1 G L 0 N o Y W 5 n Z W Q g V H l w Z S 5 7 T W F 0 Y 2 h p b m c g R n V u Z H M g U 3 V i b W l z c 2 l v b i B X a W 5 k b 3 c s O H 0 m c X V v d D s s J n F 1 b 3 Q 7 U 2 V j d G l v b j E v T U Y v Q 2 h h b m d l Z C B U e X B l L n t N Y X R j a G l u Z y B G d W 5 k c y B T d W J t a X N z a W 9 u I E R h d G U s O X 0 m c X V v d D s s J n F 1 b 3 Q 7 U 2 V j d G l v b j E v T U Y v Q 2 h h b m d l Z C B U e X B l L n t S Z X F 1 Z X N 0 Z W Q g T W F 0 Y 2 h p b m c g R n V u Z H M s M T B 9 J n F 1 b 3 Q 7 L C Z x d W 9 0 O 1 N l Y 3 R p b 2 4 x L 0 1 G L 0 N o Y W 5 n Z W Q g V H l w Z S 5 7 V F J Q I E 9 1 d G N v b W U s M T F 9 J n F 1 b 3 Q 7 L C Z x d W 9 0 O 1 N l Y 3 R p b 2 4 x L 0 1 G L 0 N o Y W 5 n Z W Q g V H l w Z S 5 7 V F J Q I F J l Y 2 9 t b W V u Z G V k I E 1 h d G N o a W 5 n I E Z 1 b m R z L D E y f S Z x d W 9 0 O y w m c X V v d D t T Z W N 0 a W 9 u M S 9 N R i 9 D a G F u Z 2 V k I F R 5 c G U u e 0 d B Q y B S Z X Z p Z X c g T W V l d G l u Z y B E Y X R l L D E z f S Z x d W 9 0 O y w m c X V v d D t T Z W N 0 a W 9 u M S 9 N R i 9 D a G F u Z 2 V k I F R 5 c G U u e 0 d B Q y B B c H B y b 3 Z l Z C B V c H B l c i B D Z W l s a W 5 n L D E 0 f S Z x d W 9 0 O y w m c X V v d D t T Z W N 0 a W 9 u M S 9 N R i 9 D a G F u Z 2 V k I F R 5 c G U u e 0 N v d W 5 0 c n k g T W F 0 Y 2 h p b m c g R n V u Z H M g Q 2 9 t c G 9 u Z W 5 0 I E l E L D E 1 f S Z x d W 9 0 O y w m c X V v d D t T Z W N 0 a W 9 u M S 9 N R i 9 D a G F u Z 2 V k I F R 5 c G U u e 0 1 h d G N o a W 5 n I E Z 1 b m R z I E l u Y 2 9 y c G 9 y Y X R l Z C B J b n R v I E d y Y W 5 0 K H M p L D E 2 f S Z x d W 9 0 O y w m c X V v d D t T Z W N 0 a W 9 u M S 9 N R i 9 D a G F u Z 2 V k I F R 5 c G U u e 0 d B Q y B S Z W N v b W 1 l b m R h d G l v b i B E Y X R l L D E 3 f S Z x d W 9 0 O y w m c X V v d D t T Z W N 0 a W 9 u M S 9 N R i 9 D a G F u Z 2 V k I F R 5 c G U u e 0 d B Q y B S Z W N v b W 1 l b m R h d G l v b i B P d X R j b 2 1 l L D E 4 f S Z x d W 9 0 O y w m c X V v d D t T Z W N 0 a W 9 u M S 9 N R i 9 D a G F u Z 2 V k I F R 5 c G U u e 0 x p c 3 Q g T 2 Y g R 3 J h b n R z I F d p d G g g T W F 0 Y 2 h p b m c g R n V u Z H M s M T l 9 J n F 1 b 3 Q 7 L C Z x d W 9 0 O 1 N l Y 3 R p b 2 4 x L 0 1 G L 0 N o Y W 5 n Z W Q g V H l w Z S 5 7 R 0 F D I F J l c G 9 y d C B T Z W 5 0 I F R v I E J v Y X J k I E R h d G U s M j B 9 J n F 1 b 3 Q 7 L C Z x d W 9 0 O 1 N l Y 3 R p b 2 4 x L 0 1 G L 0 N o Y W 5 n Z W Q g V H l w Z S 5 7 Q m 9 h c m Q g Q X B w c m 9 2 Y W w s M j F 9 J n F 1 b 3 Q 7 L C Z x d W 9 0 O 1 N l Y 3 R p b 2 4 x L 0 1 G L 0 N o Y W 5 n Z W Q g V H l w Z S 5 7 Q m 9 h c m Q g Q X B w c m 9 2 Y W w g R G F 0 Z S w y M n 0 m c X V v d D s s J n F 1 b 3 Q 7 U 2 V j d G l v b j E v T U Y v Q 2 h h b m d l Z C B U e X B l L n t C b 2 F y Z C B S Z X B v c n Q g T n V t Y m V y L D I z f S Z x d W 9 0 O y w m c X V v d D t T Z W N 0 a W 9 u M S 9 N R i 9 D a G F u Z 2 V k I F R 5 c G U u e 0 J v Y X J k I E R l Y 2 l z a W 9 u I F B v a W 5 0 L D I 0 f S Z x d W 9 0 O y w m c X V v d D t T Z W N 0 a W 9 u M S 9 N R i 9 N R l 9 U Y W J s Z S 5 7 Q W R k d G w g T U Y g a W 4 g Z 3 J h b n R z L D I 1 f S Z x d W 9 0 O y w m c X V v d D t T Z W N 0 a W 9 u M S 9 N R i 9 N R l 9 U Y W J s Z S 5 7 V G 9 0 Y W w g T U Y g a W 4 g Z 3 J h b n R z L D I 2 f S Z x d W 9 0 O y w m c X V v d D t T Z W N 0 a W 9 u M S 9 N R i 9 N R l 9 U Y W J s Z S 5 7 Q W R k d G w g R 0 F D I G F w c H J v d m V k I E 1 G I G l u I G d y Y W 5 0 c y w y N 3 0 m c X V v d D s s J n F 1 b 3 Q 7 U 2 V j d G l v b j E v T U Y v T U Z f V G F i b G U u e 0 F k Z H R s I E J v Y X J k I G F w c H J v d m V k I E 1 G I G l u I G d y Y W 5 0 c y w y O H 0 m c X V v d D s s J n F 1 b 3 Q 7 U 2 V j d G l v b j E v T U Y v Q 2 h h b m d l Z C B U e X B l L n t D b 3 V u d H J 5 I E l E L D I 5 f S Z x d W 9 0 O y w m c X V v d D t T Z W N 0 a W 9 u M S 9 N R i 9 D a G F u Z 2 V k I F R 5 c G U u e 0 F s b G 9 j Y X R p b 2 4 g Y 3 l j b G U s M z B 9 J n F 1 b 3 Q 7 L C Z x d W 9 0 O 1 N l Y 3 R p b 2 4 x L 0 1 G L 0 N o Y W 5 n Z W Q g V H l w Z S 5 7 Q 3 V y c m V u Y 3 k s M z F 9 J n F 1 b 3 Q 7 L C Z x d W 9 0 O 1 N l Y 3 R p b 2 4 x L 0 1 G L 0 N o Y W 5 n Z W Q g V H l w Z S 5 7 R X h j a G F u Z 2 U g U m F 0 Z S w z M n 0 m c X V v d D s s J n F 1 b 3 Q 7 U 2 V j d G l v b j E v T U Y v Q 2 h h b m d l Z C B U e X B l L n t S Z X F 1 Z X N 0 Z W Q g T W F 0 Y 2 h p b m c g R n V u Z H M g V V M k L D M z f S Z x d W 9 0 O y w m c X V v d D t T Z W N 0 a W 9 u M S 9 N R i 9 D a G F u Z 2 V k I F R 5 c G U u e 1 R S U C B S Z W N v b W 1 l b m R l Z C B N Y X R j a G l u Z y B G d W 5 k c y B V U y Q s M z R 9 J n F 1 b 3 Q 7 L C Z x d W 9 0 O 1 N l Y 3 R p b 2 4 x L 0 1 G L 0 N o Y W 5 n Z W Q g V H l w Z S 5 7 R 0 F D I E F w c H J v d m V k I F V w c G V y I E N l a W x p b m c g V V M k L D M 1 f S Z x d W 9 0 O y w m c X V v d D t T Z W N 0 a W 9 u M S 9 N R i 9 D a G F u Z 2 V k I F R 5 c G U u e 0 1 h d G N o a W 5 n I E Z 1 b m R z I E l u Y 2 9 y c G 9 y Y X R l Z C B J b n R v I E d y Y W 5 0 K H M p I F V T J C w z N n 0 m c X V v d D s s J n F 1 b 3 Q 7 U 2 V j d G l v b j E v T U Y v T U Z f V G F i b G U u e 0 F k Z H R s I E 1 G I G l u I G d y Y W 5 0 c y B V U y Q s M z d 9 J n F 1 b 3 Q 7 L C Z x d W 9 0 O 1 N l Y 3 R p b 2 4 x L 0 1 G L 0 1 G X 1 R h Y m x l L n t U b 3 R h b C B N R i B p b i B n c m F u d H M g V V M k L D M 4 f S Z x d W 9 0 O y w m c X V v d D t T Z W N 0 a W 9 u M S 9 N R i 9 N R l 9 U Y W J s Z S 5 7 Q W R k d G w g R 0 F D I G F w c H J v d m V k I E 1 G I G l u I G d y Y W 5 0 c y B V U y Q s M z l 9 J n F 1 b 3 Q 7 L C Z x d W 9 0 O 1 N l Y 3 R p b 2 4 x L 0 1 G L 0 1 G X 1 R h Y m x l L n t B Z G R 0 b C B C b 2 F y Z C B h c H B y b 3 Z l Z C B N R i B p b i B n c m F u d H M g V V M k L D Q w f S Z x d W 9 0 O y w m c X V v d D t T Z W N 0 a W 9 u M S 9 N R i 9 N R l 9 U Y W J s Z S 5 7 V G 9 0 Y W w g R 0 F D I G F w c H J v d m V k I E 1 G I G l u I G d y Y W 5 0 c y w 0 M X 0 m c X V v d D s s J n F 1 b 3 Q 7 U 2 V j d G l v b j E v T U Y v T U Z f V G F i b G U u e 1 R v d G F s I E d B Q y B h c H B y b 3 Z l Z C B N R i B p b i B n c m F u d H M g V V M k L D Q y f S Z x d W 9 0 O y w m c X V v d D t T Z W N 0 a W 9 u M S 9 N R i 9 N R l 9 U Y W J s Z S 5 7 V G 9 0 Y W w g Q m 9 h c m Q g Y X B w c m 9 2 Z W Q g T U Y g a W 4 g Z 3 J h b n R z L D Q z f S Z x d W 9 0 O y w m c X V v d D t T Z W N 0 a W 9 u M S 9 N R i 9 N R l 9 U Y W J s Z S 5 7 V G 9 0 Y W w g Q m 9 h c m Q g Y X B w c m 9 2 Z W Q g T U Y g a W 4 g Z 3 J h b n R z I F V T J C w 0 N H 0 m c X V v d D s s J n F 1 b 3 Q 7 U 2 V j d G l v b j E v T U Y v Q 2 h h b m d l Z C B U e X B l L n t N Z W V 0 c y B N Y X R j a G l u Z y B m d W 5 k c y B j b 2 5 k a X R p b 2 5 z L D Q 1 f S Z x d W 9 0 O y w m c X V v d D t T Z W N 0 a W 9 u M S 9 N R i 9 N R l 9 U Y W J s Z S 5 7 T W V l d H M g T W F 0 Y 2 h p b m c g Z n V u Z H M g Y 2 9 u Z G l 0 a W 9 u c y A o b m 9 u L W F u b n V h b G l z Z W Q p L D Q 2 f S Z x d W 9 0 O y w m c X V v d D t T Z W N 0 a W 9 u M S 9 N R i 9 D a G F u Z 2 V k I F R 5 c G U u e z I w M T Q t M j A x N i B B b G x v Y 2 F 0 a W 9 u I E l u d m V z d G 1 l b n Q g V G 9 0 Y W w g V V M k L D Q 3 f S Z x d W 9 0 O y w m c X V v d D t T Z W N 0 a W 9 u M S 9 N R i 9 D a G F u Z 2 V k I F R 5 c G U u e z I w M T c t M j A x O S B B b G x v Y 2 F 0 a W 9 u I E Z 1 b m R z I E l u d m V z d G 1 l b n Q g V G 9 0 Y W w g V V M k L D Q 4 f S Z x d W 9 0 O y w m c X V v d D t T Z W N 0 a W 9 u M S 9 N R i 9 D a G F u Z 2 V k I F R 5 c G U u e z I w M T Q t M j A x N i B B b G x v Y 2 F 0 a W 9 u I E l u d m V z d G 1 l b n Q g Q W 5 u d W F s a X N l Z C B V U y Q s N D l 9 J n F 1 b 3 Q 7 L C Z x d W 9 0 O 1 N l Y 3 R p b 2 4 x L 0 1 G L 0 N o Y W 5 n Z W Q g V H l w Z S 5 7 M j A x N y 0 y M D E 5 I E F s b G 9 j Y X R p b 2 4 g R n V u Z H M g S W 5 2 Z X N 0 b W V u d C B B b m 5 1 Y W x p c 2 V k I F V T J C w 1 M H 0 m c X V v d D t d L C Z x d W 9 0 O 1 J l b G F 0 a W 9 u c 2 h p c E l u Z m 8 m c X V v d D s 6 W 1 1 9 I i A v P j w v U 3 R h Y m x l R W 5 0 c m l l c z 4 8 L 0 l 0 Z W 0 + P E l 0 Z W 0 + P E l 0 Z W 1 M b 2 N h d G l v b j 4 8 S X R l b V R 5 c G U + R m 9 y b X V s Y T w v S X R l b V R 5 c G U + P E l 0 Z W 1 Q Y X R o P l N l Y 3 R p b 2 4 x L 0 1 G L 1 N v d X J j Z T w v S X R l b V B h d G g + P C 9 J d G V t T G 9 j Y X R p b 2 4 + P F N 0 Y W J s Z U V u d H J p Z X M g L z 4 8 L 0 l 0 Z W 0 + P E l 0 Z W 0 + P E l 0 Z W 1 M b 2 N h d G l v b j 4 8 S X R l b V R 5 c G U + R m 9 y b X V s Y T w v S X R l b V R 5 c G U + P E l 0 Z W 1 Q Y X R o P l N l Y 3 R p b 2 4 x L 0 1 G L 0 1 G X 1 R h Y m x l P C 9 J d G V t U G F 0 a D 4 8 L 0 l 0 Z W 1 M b 2 N h d G l v b j 4 8 U 3 R h Y m x l R W 5 0 c m l l c y A v P j w v S X R l b T 4 8 S X R l b T 4 8 S X R l b U x v Y 2 F 0 a W 9 u P j x J d G V t V H l w Z T 5 G b 3 J t d W x h P C 9 J d G V t V H l w Z T 4 8 S X R l b V B h d G g + U 2 V j d G l v b j E v T U Y v Q 2 h h b m d l Z C U y M F R 5 c G U 8 L 0 l 0 Z W 1 Q Y X R o P j w v S X R l b U x v Y 2 F 0 a W 9 u P j x T d G F i b G V F b n R y a W V z I C 8 + P C 9 J d G V t P j w v S X R l b X M + P C 9 M b 2 N h b F B h Y 2 t h Z 2 V N Z X R h Z G F 0 Y U Z p b G U + F g A A A F B L B Q Y A A A A A A A A A A A A A A A A A A A A A A A D a A A A A A Q A A A N C M n d 8 B F d E R j H o A w E / C l + s B A A A A 4 z w e K Z S 6 o U C w 6 g k O / u P 7 G w A A A A A C A A A A A A A D Z g A A w A A A A B A A A A D c h K Q W p a F p R N P i 3 I 6 z V X w 2 A A A A A A S A A A C g A A A A E A A A A G M 8 e 9 k + P s P h j m + Q + M s z P r t Q A A A A Q D i h V l P 1 E A w V X D k I t a S U + z D m V g S G 6 9 i I w e O Q t k a w g B m 1 G C M N o e 0 Q c y F V u U B J p Z O L w 9 m 8 7 M V p v W K x 7 0 / + J p d V b h R x Z 0 v K u s f q D J g R i k N L e 1 I U A A A A l Z c + q j D j o y z R 6 v Y l t F b C V r m M I l w = < / D a t a M a s h u p > 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78772A-2876-43F5-A889-D20735104DA9}">
  <ds:schemaRefs>
    <ds:schemaRef ds:uri="http://schemas.microsoft.com/office/2006/metadata/properties"/>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a03ac030-8fc0-429e-a59d-aec15056182b"/>
    <ds:schemaRef ds:uri="949f8a98-e230-46a7-aef7-08d5f2e0254f"/>
    <ds:schemaRef ds:uri="http://purl.org/dc/dcmitype/"/>
  </ds:schemaRefs>
</ds:datastoreItem>
</file>

<file path=customXml/itemProps2.xml><?xml version="1.0" encoding="utf-8"?>
<ds:datastoreItem xmlns:ds="http://schemas.openxmlformats.org/officeDocument/2006/customXml" ds:itemID="{697917DF-47CF-4152-80DE-3FE8D67708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3ac030-8fc0-429e-a59d-aec15056182b"/>
    <ds:schemaRef ds:uri="949f8a98-e230-46a7-aef7-08d5f2e025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C1A621-2DD3-43CF-9280-89E6C87ACDBE}">
  <ds:schemaRefs>
    <ds:schemaRef ds:uri="http://schemas.microsoft.com/DataMashup"/>
  </ds:schemaRefs>
</ds:datastoreItem>
</file>

<file path=customXml/itemProps4.xml><?xml version="1.0" encoding="utf-8"?>
<ds:datastoreItem xmlns:ds="http://schemas.openxmlformats.org/officeDocument/2006/customXml" ds:itemID="{C9F9F8B1-397E-47FD-B9F4-79A062549430}">
  <ds:schemaRefs>
    <ds:schemaRef ds:uri="http://schemas.microsoft.com/sharepoint/events"/>
  </ds:schemaRefs>
</ds:datastoreItem>
</file>

<file path=customXml/itemProps5.xml><?xml version="1.0" encoding="utf-8"?>
<ds:datastoreItem xmlns:ds="http://schemas.openxmlformats.org/officeDocument/2006/customXml" ds:itemID="{5C5066CF-6859-4226-AEFA-2BDC15F970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Guidelines</vt:lpstr>
      <vt:lpstr>MF tracker</vt:lpstr>
      <vt:lpstr>Component</vt:lpstr>
      <vt:lpstr>Countries</vt:lpstr>
      <vt:lpstr>Country_MF</vt:lpstr>
      <vt:lpstr>MF</vt:lpstr>
      <vt:lpstr>'MF tracker'!Print_Area</vt:lpstr>
      <vt:lpstr>'MF tracker'!Print_Titles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2019-04-01T10:15:20Z</cp:lastPrinted>
  <dcterms:created xsi:type="dcterms:W3CDTF">2018-02-07T19:59:43Z</dcterms:created>
  <dcterms:modified xsi:type="dcterms:W3CDTF">2020-01-27T15:57:57Z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0x010100DB1926E75FE6D448A94BA4FC7E9CAC0400E62859162FE6C34FB010518A2CC80807</vt:lpwstr>
  </property>
  <property fmtid="{D5CDD505-2E9C-101B-9397-08002B2CF9AE}" pid="3" name="_dlc_DocIdItemGuid">
    <vt:lpwstr>b9d441d3-c2f9-492e-b52c-f1b65c1647ce</vt:lpwstr>
  </property>
  <property fmtid="{D5CDD505-2E9C-101B-9397-08002B2CF9AE}" pid="4" name="AuthorIds_UIVersion_29184">
    <vt:lpwstr>1370</vt:lpwstr>
  </property>
</Properties>
</file>