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tgf-my.sharepoint.com/personal/sandra_melloul-martin_theglobalfund_org/Documents/Downloads/"/>
    </mc:Choice>
  </mc:AlternateContent>
  <xr:revisionPtr revIDLastSave="311" documentId="8_{9F4FC874-ED75-409F-9585-45C13275128D}" xr6:coauthVersionLast="47" xr6:coauthVersionMax="47" xr10:uidLastSave="{038CE1BD-876E-4D8F-B643-45FD8F030B42}"/>
  <bookViews>
    <workbookView xWindow="-108" yWindow="-108" windowWidth="23256" windowHeight="12576" xr2:uid="{289F687D-2747-4C12-87FA-4CD9897DE265}"/>
  </bookViews>
  <sheets>
    <sheet name="TAB A1" sheetId="12" r:id="rId1"/>
    <sheet name="2019 (March)" sheetId="14" state="hidden" r:id="rId2"/>
    <sheet name="Tax Report 2019 (March)" sheetId="13" state="hidden" r:id="rId3"/>
  </sheets>
  <externalReferences>
    <externalReference r:id="rId4"/>
    <externalReference r:id="rId5"/>
  </externalReferences>
  <definedNames>
    <definedName name="_xlnm._FilterDatabase" localSheetId="1" hidden="1">'2019 (March)'!$A$3:$Z$308</definedName>
    <definedName name="_xlnm._FilterDatabase" localSheetId="0" hidden="1">'TAB A1'!$A$5:$F$128</definedName>
    <definedName name="_xlnm._FilterDatabase" localSheetId="2" hidden="1">'Tax Report 2019 (March)'!$A$3:$Y$1607</definedName>
    <definedName name="ExpenditureGF">[1]Input!$F$19</definedName>
    <definedName name="Grant_Status" localSheetId="0">#REF!</definedName>
    <definedName name="Grant_Status">#REF!</definedName>
    <definedName name="GrantData">[1]Data!$B$2:$F$1185</definedName>
    <definedName name="LIST">'[2]Grant list'!$X$2:$X$3</definedName>
    <definedName name="TaxPaidGF">[1]Input!$F$16</definedName>
    <definedName name="TaxPaidPR">[1]Input!$C$16</definedName>
    <definedName name="TaxPaidSR">[1]Input!$D$16</definedName>
    <definedName name="TaxPaidTotal">[1]Input!$E$16</definedName>
    <definedName name="TaxRecoveredGF">[1]Input!$F$17</definedName>
    <definedName name="UnrecoverableGF">[1]Input!$F$18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08" i="14" l="1"/>
  <c r="Z307" i="14"/>
  <c r="Z306" i="14"/>
  <c r="Z305" i="14"/>
  <c r="Z304" i="14"/>
  <c r="Z303" i="14"/>
  <c r="Z302" i="14"/>
  <c r="Z301" i="14"/>
  <c r="Z300" i="14"/>
  <c r="Z287" i="14"/>
  <c r="Z286" i="14"/>
  <c r="Z285" i="14"/>
  <c r="Z284" i="14"/>
  <c r="Z283" i="14"/>
  <c r="Z282" i="14"/>
  <c r="Z281" i="14"/>
  <c r="Z280" i="14"/>
  <c r="Z279" i="14"/>
  <c r="Z278" i="14"/>
  <c r="Z277" i="14"/>
  <c r="Z276" i="14"/>
  <c r="Z275" i="14"/>
  <c r="Z274" i="14"/>
  <c r="Z273" i="14"/>
  <c r="Z272" i="14"/>
  <c r="Z271" i="14"/>
  <c r="Z270" i="14"/>
  <c r="Z269" i="14"/>
  <c r="Z268" i="14"/>
  <c r="Z267" i="14"/>
  <c r="Z266" i="14"/>
  <c r="Z265" i="14"/>
  <c r="Z263" i="14"/>
  <c r="Z262" i="14"/>
  <c r="Z261" i="14"/>
  <c r="Z260" i="14"/>
  <c r="Z259" i="14"/>
  <c r="Z258" i="14"/>
  <c r="Z257" i="14"/>
  <c r="Z256" i="14"/>
  <c r="Z255" i="14"/>
  <c r="Z254" i="14"/>
  <c r="Z251" i="14"/>
  <c r="Z250" i="14"/>
  <c r="Z249" i="14"/>
  <c r="Z248" i="14"/>
  <c r="Z247" i="14"/>
  <c r="Z246" i="14"/>
  <c r="Z245" i="14"/>
  <c r="Z244" i="14"/>
  <c r="Z243" i="14"/>
  <c r="Z242" i="14"/>
  <c r="Z241" i="14"/>
  <c r="Z240" i="14"/>
  <c r="Z239" i="14"/>
  <c r="Z238" i="14"/>
  <c r="Z237" i="14"/>
  <c r="Z236" i="14"/>
  <c r="Z235" i="14"/>
  <c r="Z234" i="14"/>
  <c r="Z233" i="14"/>
  <c r="Z232" i="14"/>
  <c r="Z231" i="14"/>
  <c r="Z230" i="14"/>
  <c r="Z229" i="14"/>
  <c r="Z228" i="14"/>
  <c r="Z227" i="14"/>
  <c r="Z226" i="14"/>
  <c r="Z225" i="14"/>
  <c r="Z224" i="14"/>
  <c r="Z223" i="14"/>
  <c r="Z222" i="14"/>
  <c r="Z221" i="14"/>
  <c r="Z220" i="14"/>
  <c r="Z219" i="14"/>
  <c r="Z218" i="14"/>
  <c r="Z217" i="14"/>
  <c r="Z216" i="14"/>
  <c r="Z215" i="14"/>
  <c r="Z214" i="14"/>
  <c r="Z213" i="14"/>
  <c r="Z212" i="14"/>
  <c r="Z209" i="14"/>
  <c r="Z208" i="14"/>
  <c r="Z207" i="14"/>
  <c r="Z206" i="14"/>
  <c r="Z205" i="14"/>
  <c r="Z204" i="14"/>
  <c r="Z203" i="14"/>
  <c r="Z202" i="14"/>
  <c r="Z201" i="14"/>
  <c r="Z200" i="14"/>
  <c r="Z199" i="14"/>
  <c r="Z198" i="14"/>
  <c r="Z197" i="14"/>
  <c r="Z196" i="14"/>
  <c r="Z195" i="14"/>
  <c r="Z194" i="14"/>
  <c r="Z193" i="14"/>
  <c r="Z192" i="14"/>
  <c r="Z191" i="14"/>
  <c r="Z190" i="14"/>
  <c r="Z189" i="14"/>
  <c r="Z188" i="14"/>
  <c r="Z187" i="14"/>
  <c r="Z186" i="14"/>
  <c r="Z185" i="14"/>
  <c r="Z184" i="14"/>
  <c r="Z183" i="14"/>
  <c r="Z182" i="14"/>
  <c r="Z181" i="14"/>
  <c r="Z180" i="14"/>
  <c r="Z179" i="14"/>
  <c r="Z178" i="14"/>
  <c r="Z177" i="14"/>
  <c r="Z176" i="14"/>
  <c r="Z175" i="14"/>
  <c r="Z174" i="14"/>
  <c r="Z173" i="14"/>
  <c r="Z172" i="14"/>
  <c r="Z169" i="14"/>
  <c r="Z168" i="14"/>
  <c r="Z167" i="14"/>
  <c r="Z166" i="14"/>
  <c r="Z165" i="14"/>
  <c r="Z164" i="14"/>
  <c r="Z163" i="14"/>
  <c r="Z162" i="14"/>
  <c r="Z161" i="14"/>
  <c r="Z160" i="14"/>
  <c r="Z159" i="14"/>
  <c r="Z158" i="14"/>
  <c r="Z157" i="14"/>
  <c r="Z156" i="14"/>
  <c r="Z155" i="14"/>
  <c r="Z154" i="14"/>
  <c r="Z153" i="14"/>
  <c r="Z151" i="14"/>
  <c r="Z150" i="14"/>
  <c r="Z149" i="14"/>
  <c r="Z148" i="14"/>
  <c r="Z147" i="14"/>
  <c r="Z146" i="14"/>
  <c r="Z145" i="14"/>
  <c r="Z144" i="14"/>
  <c r="Z143" i="14"/>
  <c r="Z142" i="14"/>
  <c r="Z141" i="14"/>
  <c r="Z139" i="14"/>
  <c r="Z138" i="14"/>
  <c r="Z137" i="14"/>
  <c r="Z136" i="14"/>
  <c r="Z135" i="14"/>
  <c r="Z134" i="14"/>
  <c r="Z133" i="14"/>
  <c r="Z132" i="14"/>
  <c r="Z131" i="14"/>
  <c r="Z130" i="14"/>
  <c r="Z129" i="14"/>
  <c r="Z128" i="14"/>
  <c r="Z127" i="14"/>
  <c r="Z126" i="14"/>
  <c r="Z125" i="14"/>
  <c r="Z124" i="14"/>
  <c r="Z123" i="14"/>
  <c r="Z122" i="14"/>
  <c r="Z121" i="14"/>
  <c r="Z120" i="14"/>
  <c r="Z119" i="14"/>
  <c r="Z118" i="14"/>
  <c r="Z117" i="14"/>
  <c r="Z116" i="14"/>
  <c r="Z115" i="14"/>
  <c r="Z114" i="14"/>
  <c r="Z113" i="14"/>
  <c r="Z112" i="14"/>
  <c r="Z111" i="14"/>
  <c r="Z110" i="14"/>
  <c r="Z109" i="14"/>
  <c r="Z108" i="14"/>
  <c r="Z107" i="14"/>
  <c r="Z106" i="14"/>
  <c r="Z105" i="14"/>
  <c r="Z104" i="14"/>
  <c r="Z103" i="14"/>
  <c r="Z102" i="14"/>
  <c r="Z101" i="14"/>
  <c r="Z100" i="14"/>
  <c r="Z99" i="14"/>
  <c r="Z98" i="14"/>
  <c r="Z97" i="14"/>
  <c r="Z96" i="14"/>
  <c r="Z95" i="14"/>
  <c r="Z94" i="14"/>
  <c r="Z93" i="14"/>
  <c r="Z91" i="14"/>
  <c r="Z90" i="14"/>
  <c r="Z89" i="14"/>
  <c r="Z88" i="14"/>
  <c r="Z87" i="14"/>
  <c r="Z86" i="14"/>
  <c r="Z79" i="14"/>
  <c r="Z73" i="14"/>
  <c r="Z72" i="14"/>
  <c r="Z71" i="14"/>
  <c r="Z70" i="14"/>
  <c r="Z69" i="14"/>
  <c r="Z68" i="14"/>
  <c r="Z67" i="14"/>
  <c r="Z66" i="14"/>
  <c r="Z65" i="14"/>
  <c r="Z64" i="14"/>
  <c r="Z63" i="14"/>
  <c r="Z61" i="14"/>
  <c r="Z58" i="14"/>
  <c r="Z57" i="14"/>
  <c r="Z56" i="14"/>
  <c r="Z55" i="14"/>
  <c r="Z54" i="14"/>
  <c r="Z53" i="14"/>
  <c r="Z52" i="14"/>
  <c r="Z51" i="14"/>
  <c r="Z50" i="14"/>
  <c r="Z49" i="14"/>
  <c r="Z48" i="14"/>
  <c r="Z47" i="14"/>
  <c r="Z46" i="14"/>
  <c r="Z42" i="14"/>
  <c r="Z41" i="14"/>
  <c r="Z40" i="14"/>
  <c r="Z39" i="14"/>
  <c r="Z38" i="14"/>
  <c r="Z37" i="14"/>
  <c r="Z36" i="14"/>
  <c r="Z35" i="14"/>
  <c r="Z34" i="14"/>
  <c r="Z33" i="14"/>
  <c r="Z32" i="14"/>
  <c r="Z31" i="14"/>
  <c r="Z30" i="14"/>
  <c r="Z29" i="14"/>
  <c r="Z28" i="14"/>
  <c r="Z27" i="14"/>
  <c r="Z26" i="14"/>
  <c r="Z25" i="14"/>
  <c r="Z24" i="14"/>
  <c r="Z16" i="14"/>
  <c r="Z15" i="14"/>
  <c r="Z7" i="14"/>
  <c r="Z6" i="14"/>
  <c r="Z5" i="14"/>
  <c r="Z4" i="14"/>
  <c r="Y308" i="14"/>
  <c r="X308" i="14"/>
  <c r="W308" i="14"/>
  <c r="V308" i="14"/>
  <c r="Y307" i="14"/>
  <c r="X307" i="14"/>
  <c r="W307" i="14"/>
  <c r="V307" i="14"/>
  <c r="Y306" i="14"/>
  <c r="X306" i="14"/>
  <c r="W306" i="14"/>
  <c r="V306" i="14"/>
  <c r="Y305" i="14"/>
  <c r="X305" i="14"/>
  <c r="W305" i="14"/>
  <c r="V305" i="14"/>
  <c r="Y304" i="14"/>
  <c r="X304" i="14"/>
  <c r="W304" i="14"/>
  <c r="V304" i="14"/>
  <c r="Y303" i="14"/>
  <c r="X303" i="14"/>
  <c r="W303" i="14"/>
  <c r="V303" i="14"/>
  <c r="Y302" i="14"/>
  <c r="X302" i="14"/>
  <c r="W302" i="14"/>
  <c r="V302" i="14"/>
  <c r="Y301" i="14"/>
  <c r="X301" i="14"/>
  <c r="W301" i="14"/>
  <c r="V301" i="14"/>
  <c r="Y300" i="14"/>
  <c r="X300" i="14"/>
  <c r="W300" i="14"/>
  <c r="V300" i="14"/>
  <c r="Y299" i="14"/>
  <c r="X299" i="14"/>
  <c r="W299" i="14"/>
  <c r="V299" i="14"/>
  <c r="Y298" i="14"/>
  <c r="X298" i="14"/>
  <c r="W298" i="14"/>
  <c r="V298" i="14"/>
  <c r="Y297" i="14"/>
  <c r="X297" i="14"/>
  <c r="W297" i="14"/>
  <c r="V297" i="14"/>
  <c r="Y296" i="14"/>
  <c r="X296" i="14"/>
  <c r="W296" i="14"/>
  <c r="V296" i="14"/>
  <c r="Y295" i="14"/>
  <c r="X295" i="14"/>
  <c r="W295" i="14"/>
  <c r="V295" i="14"/>
  <c r="Y294" i="14"/>
  <c r="X294" i="14"/>
  <c r="W294" i="14"/>
  <c r="V294" i="14"/>
  <c r="Y293" i="14"/>
  <c r="X293" i="14"/>
  <c r="W293" i="14"/>
  <c r="V293" i="14"/>
  <c r="Y292" i="14"/>
  <c r="X292" i="14"/>
  <c r="W292" i="14"/>
  <c r="V292" i="14"/>
  <c r="Y291" i="14"/>
  <c r="X291" i="14"/>
  <c r="W291" i="14"/>
  <c r="V291" i="14"/>
  <c r="Y290" i="14"/>
  <c r="X290" i="14"/>
  <c r="W290" i="14"/>
  <c r="V290" i="14"/>
  <c r="Y289" i="14"/>
  <c r="X289" i="14"/>
  <c r="W289" i="14"/>
  <c r="V289" i="14"/>
  <c r="Y288" i="14"/>
  <c r="X288" i="14"/>
  <c r="W288" i="14"/>
  <c r="V288" i="14"/>
  <c r="Y287" i="14"/>
  <c r="X287" i="14"/>
  <c r="W287" i="14"/>
  <c r="V287" i="14"/>
  <c r="Y286" i="14"/>
  <c r="X286" i="14"/>
  <c r="W286" i="14"/>
  <c r="V286" i="14"/>
  <c r="Y285" i="14"/>
  <c r="X285" i="14"/>
  <c r="W285" i="14"/>
  <c r="V285" i="14"/>
  <c r="Y284" i="14"/>
  <c r="X284" i="14"/>
  <c r="W284" i="14"/>
  <c r="V284" i="14"/>
  <c r="Y283" i="14"/>
  <c r="X283" i="14"/>
  <c r="W283" i="14"/>
  <c r="V283" i="14"/>
  <c r="Y282" i="14"/>
  <c r="X282" i="14"/>
  <c r="W282" i="14"/>
  <c r="V282" i="14"/>
  <c r="Y281" i="14"/>
  <c r="X281" i="14"/>
  <c r="W281" i="14"/>
  <c r="V281" i="14"/>
  <c r="Y280" i="14"/>
  <c r="X280" i="14"/>
  <c r="W280" i="14"/>
  <c r="V280" i="14"/>
  <c r="Y279" i="14"/>
  <c r="X279" i="14"/>
  <c r="W279" i="14"/>
  <c r="V279" i="14"/>
  <c r="Y278" i="14"/>
  <c r="X278" i="14"/>
  <c r="W278" i="14"/>
  <c r="V278" i="14"/>
  <c r="Y277" i="14"/>
  <c r="X277" i="14"/>
  <c r="W277" i="14"/>
  <c r="V277" i="14"/>
  <c r="Y276" i="14"/>
  <c r="X276" i="14"/>
  <c r="W276" i="14"/>
  <c r="V276" i="14"/>
  <c r="Y275" i="14"/>
  <c r="X275" i="14"/>
  <c r="W275" i="14"/>
  <c r="V275" i="14"/>
  <c r="Y274" i="14"/>
  <c r="X274" i="14"/>
  <c r="W274" i="14"/>
  <c r="V274" i="14"/>
  <c r="Y273" i="14"/>
  <c r="X273" i="14"/>
  <c r="W273" i="14"/>
  <c r="V273" i="14"/>
  <c r="Y272" i="14"/>
  <c r="X272" i="14"/>
  <c r="W272" i="14"/>
  <c r="V272" i="14"/>
  <c r="Y271" i="14"/>
  <c r="X271" i="14"/>
  <c r="W271" i="14"/>
  <c r="V271" i="14"/>
  <c r="Y270" i="14"/>
  <c r="X270" i="14"/>
  <c r="W270" i="14"/>
  <c r="V270" i="14"/>
  <c r="Y269" i="14"/>
  <c r="X269" i="14"/>
  <c r="W269" i="14"/>
  <c r="V269" i="14"/>
  <c r="Y268" i="14"/>
  <c r="X268" i="14"/>
  <c r="W268" i="14"/>
  <c r="V268" i="14"/>
  <c r="Y267" i="14"/>
  <c r="X267" i="14"/>
  <c r="W267" i="14"/>
  <c r="V267" i="14"/>
  <c r="Y266" i="14"/>
  <c r="X266" i="14"/>
  <c r="W266" i="14"/>
  <c r="V266" i="14"/>
  <c r="Y265" i="14"/>
  <c r="X265" i="14"/>
  <c r="W265" i="14"/>
  <c r="V265" i="14"/>
  <c r="Y264" i="14"/>
  <c r="X264" i="14"/>
  <c r="W264" i="14"/>
  <c r="V264" i="14"/>
  <c r="Y263" i="14"/>
  <c r="X263" i="14"/>
  <c r="W263" i="14"/>
  <c r="V263" i="14"/>
  <c r="Y262" i="14"/>
  <c r="X262" i="14"/>
  <c r="W262" i="14"/>
  <c r="V262" i="14"/>
  <c r="Y261" i="14"/>
  <c r="X261" i="14"/>
  <c r="W261" i="14"/>
  <c r="V261" i="14"/>
  <c r="Y260" i="14"/>
  <c r="X260" i="14"/>
  <c r="W260" i="14"/>
  <c r="V260" i="14"/>
  <c r="Y259" i="14"/>
  <c r="X259" i="14"/>
  <c r="W259" i="14"/>
  <c r="V259" i="14"/>
  <c r="Y258" i="14"/>
  <c r="X258" i="14"/>
  <c r="W258" i="14"/>
  <c r="V258" i="14"/>
  <c r="Y257" i="14"/>
  <c r="X257" i="14"/>
  <c r="W257" i="14"/>
  <c r="V257" i="14"/>
  <c r="Y256" i="14"/>
  <c r="X256" i="14"/>
  <c r="W256" i="14"/>
  <c r="V256" i="14"/>
  <c r="Y255" i="14"/>
  <c r="X255" i="14"/>
  <c r="W255" i="14"/>
  <c r="V255" i="14"/>
  <c r="Y254" i="14"/>
  <c r="X254" i="14"/>
  <c r="W254" i="14"/>
  <c r="V254" i="14"/>
  <c r="Y253" i="14"/>
  <c r="X253" i="14"/>
  <c r="W253" i="14"/>
  <c r="V253" i="14"/>
  <c r="Y252" i="14"/>
  <c r="X252" i="14"/>
  <c r="W252" i="14"/>
  <c r="V252" i="14"/>
  <c r="Y251" i="14"/>
  <c r="X251" i="14"/>
  <c r="W251" i="14"/>
  <c r="V251" i="14"/>
  <c r="Y250" i="14"/>
  <c r="X250" i="14"/>
  <c r="W250" i="14"/>
  <c r="V250" i="14"/>
  <c r="Y249" i="14"/>
  <c r="X249" i="14"/>
  <c r="W249" i="14"/>
  <c r="V249" i="14"/>
  <c r="Y248" i="14"/>
  <c r="X248" i="14"/>
  <c r="W248" i="14"/>
  <c r="V248" i="14"/>
  <c r="Y247" i="14"/>
  <c r="X247" i="14"/>
  <c r="W247" i="14"/>
  <c r="V247" i="14"/>
  <c r="Y246" i="14"/>
  <c r="X246" i="14"/>
  <c r="W246" i="14"/>
  <c r="V246" i="14"/>
  <c r="Y245" i="14"/>
  <c r="X245" i="14"/>
  <c r="W245" i="14"/>
  <c r="V245" i="14"/>
  <c r="Y244" i="14"/>
  <c r="X244" i="14"/>
  <c r="W244" i="14"/>
  <c r="V244" i="14"/>
  <c r="Y243" i="14"/>
  <c r="X243" i="14"/>
  <c r="W243" i="14"/>
  <c r="V243" i="14"/>
  <c r="Y242" i="14"/>
  <c r="X242" i="14"/>
  <c r="W242" i="14"/>
  <c r="V242" i="14"/>
  <c r="Y241" i="14"/>
  <c r="X241" i="14"/>
  <c r="W241" i="14"/>
  <c r="V241" i="14"/>
  <c r="Y240" i="14"/>
  <c r="X240" i="14"/>
  <c r="W240" i="14"/>
  <c r="V240" i="14"/>
  <c r="Y239" i="14"/>
  <c r="X239" i="14"/>
  <c r="W239" i="14"/>
  <c r="V239" i="14"/>
  <c r="Y238" i="14"/>
  <c r="X238" i="14"/>
  <c r="W238" i="14"/>
  <c r="V238" i="14"/>
  <c r="Y237" i="14"/>
  <c r="X237" i="14"/>
  <c r="W237" i="14"/>
  <c r="V237" i="14"/>
  <c r="Y236" i="14"/>
  <c r="X236" i="14"/>
  <c r="W236" i="14"/>
  <c r="V236" i="14"/>
  <c r="Y235" i="14"/>
  <c r="X235" i="14"/>
  <c r="W235" i="14"/>
  <c r="V235" i="14"/>
  <c r="Y234" i="14"/>
  <c r="X234" i="14"/>
  <c r="W234" i="14"/>
  <c r="V234" i="14"/>
  <c r="Y233" i="14"/>
  <c r="X233" i="14"/>
  <c r="W233" i="14"/>
  <c r="V233" i="14"/>
  <c r="Y232" i="14"/>
  <c r="X232" i="14"/>
  <c r="W232" i="14"/>
  <c r="V232" i="14"/>
  <c r="Y231" i="14"/>
  <c r="X231" i="14"/>
  <c r="W231" i="14"/>
  <c r="V231" i="14"/>
  <c r="Y230" i="14"/>
  <c r="X230" i="14"/>
  <c r="W230" i="14"/>
  <c r="V230" i="14"/>
  <c r="Y229" i="14"/>
  <c r="X229" i="14"/>
  <c r="W229" i="14"/>
  <c r="V229" i="14"/>
  <c r="Y228" i="14"/>
  <c r="X228" i="14"/>
  <c r="W228" i="14"/>
  <c r="V228" i="14"/>
  <c r="Y227" i="14"/>
  <c r="X227" i="14"/>
  <c r="W227" i="14"/>
  <c r="V227" i="14"/>
  <c r="Y226" i="14"/>
  <c r="X226" i="14"/>
  <c r="W226" i="14"/>
  <c r="V226" i="14"/>
  <c r="Y225" i="14"/>
  <c r="X225" i="14"/>
  <c r="W225" i="14"/>
  <c r="V225" i="14"/>
  <c r="Y224" i="14"/>
  <c r="X224" i="14"/>
  <c r="W224" i="14"/>
  <c r="V224" i="14"/>
  <c r="Y223" i="14"/>
  <c r="X223" i="14"/>
  <c r="W223" i="14"/>
  <c r="V223" i="14"/>
  <c r="Y222" i="14"/>
  <c r="X222" i="14"/>
  <c r="W222" i="14"/>
  <c r="V222" i="14"/>
  <c r="Y221" i="14"/>
  <c r="X221" i="14"/>
  <c r="W221" i="14"/>
  <c r="V221" i="14"/>
  <c r="Y220" i="14"/>
  <c r="X220" i="14"/>
  <c r="W220" i="14"/>
  <c r="V220" i="14"/>
  <c r="Y219" i="14"/>
  <c r="X219" i="14"/>
  <c r="W219" i="14"/>
  <c r="V219" i="14"/>
  <c r="Y218" i="14"/>
  <c r="X218" i="14"/>
  <c r="W218" i="14"/>
  <c r="V218" i="14"/>
  <c r="Y217" i="14"/>
  <c r="X217" i="14"/>
  <c r="W217" i="14"/>
  <c r="V217" i="14"/>
  <c r="Y216" i="14"/>
  <c r="X216" i="14"/>
  <c r="W216" i="14"/>
  <c r="V216" i="14"/>
  <c r="Y215" i="14"/>
  <c r="X215" i="14"/>
  <c r="W215" i="14"/>
  <c r="V215" i="14"/>
  <c r="Y214" i="14"/>
  <c r="X214" i="14"/>
  <c r="W214" i="14"/>
  <c r="V214" i="14"/>
  <c r="Y213" i="14"/>
  <c r="X213" i="14"/>
  <c r="W213" i="14"/>
  <c r="V213" i="14"/>
  <c r="Y212" i="14"/>
  <c r="X212" i="14"/>
  <c r="W212" i="14"/>
  <c r="V212" i="14"/>
  <c r="Y211" i="14"/>
  <c r="X211" i="14"/>
  <c r="W211" i="14"/>
  <c r="V211" i="14"/>
  <c r="Y210" i="14"/>
  <c r="X210" i="14"/>
  <c r="W210" i="14"/>
  <c r="V210" i="14"/>
  <c r="Y209" i="14"/>
  <c r="X209" i="14"/>
  <c r="W209" i="14"/>
  <c r="V209" i="14"/>
  <c r="Y208" i="14"/>
  <c r="X208" i="14"/>
  <c r="W208" i="14"/>
  <c r="V208" i="14"/>
  <c r="Y207" i="14"/>
  <c r="X207" i="14"/>
  <c r="W207" i="14"/>
  <c r="V207" i="14"/>
  <c r="Y206" i="14"/>
  <c r="X206" i="14"/>
  <c r="W206" i="14"/>
  <c r="V206" i="14"/>
  <c r="Y205" i="14"/>
  <c r="X205" i="14"/>
  <c r="W205" i="14"/>
  <c r="V205" i="14"/>
  <c r="Y204" i="14"/>
  <c r="X204" i="14"/>
  <c r="W204" i="14"/>
  <c r="V204" i="14"/>
  <c r="Y203" i="14"/>
  <c r="X203" i="14"/>
  <c r="W203" i="14"/>
  <c r="V203" i="14"/>
  <c r="Y202" i="14"/>
  <c r="X202" i="14"/>
  <c r="W202" i="14"/>
  <c r="V202" i="14"/>
  <c r="Y201" i="14"/>
  <c r="X201" i="14"/>
  <c r="W201" i="14"/>
  <c r="V201" i="14"/>
  <c r="Y200" i="14"/>
  <c r="X200" i="14"/>
  <c r="W200" i="14"/>
  <c r="V200" i="14"/>
  <c r="Y199" i="14"/>
  <c r="X199" i="14"/>
  <c r="W199" i="14"/>
  <c r="V199" i="14"/>
  <c r="Y198" i="14"/>
  <c r="X198" i="14"/>
  <c r="W198" i="14"/>
  <c r="V198" i="14"/>
  <c r="Y197" i="14"/>
  <c r="X197" i="14"/>
  <c r="W197" i="14"/>
  <c r="V197" i="14"/>
  <c r="Y196" i="14"/>
  <c r="X196" i="14"/>
  <c r="W196" i="14"/>
  <c r="V196" i="14"/>
  <c r="Y195" i="14"/>
  <c r="X195" i="14"/>
  <c r="W195" i="14"/>
  <c r="V195" i="14"/>
  <c r="Y194" i="14"/>
  <c r="X194" i="14"/>
  <c r="W194" i="14"/>
  <c r="V194" i="14"/>
  <c r="Y193" i="14"/>
  <c r="X193" i="14"/>
  <c r="W193" i="14"/>
  <c r="V193" i="14"/>
  <c r="Y192" i="14"/>
  <c r="X192" i="14"/>
  <c r="W192" i="14"/>
  <c r="V192" i="14"/>
  <c r="Y191" i="14"/>
  <c r="X191" i="14"/>
  <c r="W191" i="14"/>
  <c r="V191" i="14"/>
  <c r="Y190" i="14"/>
  <c r="X190" i="14"/>
  <c r="W190" i="14"/>
  <c r="V190" i="14"/>
  <c r="Y189" i="14"/>
  <c r="X189" i="14"/>
  <c r="W189" i="14"/>
  <c r="V189" i="14"/>
  <c r="Y188" i="14"/>
  <c r="X188" i="14"/>
  <c r="W188" i="14"/>
  <c r="V188" i="14"/>
  <c r="Y187" i="14"/>
  <c r="X187" i="14"/>
  <c r="W187" i="14"/>
  <c r="V187" i="14"/>
  <c r="Y186" i="14"/>
  <c r="X186" i="14"/>
  <c r="W186" i="14"/>
  <c r="V186" i="14"/>
  <c r="Y185" i="14"/>
  <c r="X185" i="14"/>
  <c r="W185" i="14"/>
  <c r="V185" i="14"/>
  <c r="Y184" i="14"/>
  <c r="X184" i="14"/>
  <c r="W184" i="14"/>
  <c r="V184" i="14"/>
  <c r="Y183" i="14"/>
  <c r="X183" i="14"/>
  <c r="W183" i="14"/>
  <c r="V183" i="14"/>
  <c r="Y182" i="14"/>
  <c r="X182" i="14"/>
  <c r="W182" i="14"/>
  <c r="V182" i="14"/>
  <c r="Y181" i="14"/>
  <c r="X181" i="14"/>
  <c r="W181" i="14"/>
  <c r="V181" i="14"/>
  <c r="Y180" i="14"/>
  <c r="X180" i="14"/>
  <c r="W180" i="14"/>
  <c r="V180" i="14"/>
  <c r="Y179" i="14"/>
  <c r="X179" i="14"/>
  <c r="W179" i="14"/>
  <c r="V179" i="14"/>
  <c r="Y178" i="14"/>
  <c r="X178" i="14"/>
  <c r="W178" i="14"/>
  <c r="V178" i="14"/>
  <c r="Y177" i="14"/>
  <c r="X177" i="14"/>
  <c r="W177" i="14"/>
  <c r="V177" i="14"/>
  <c r="Y176" i="14"/>
  <c r="X176" i="14"/>
  <c r="W176" i="14"/>
  <c r="V176" i="14"/>
  <c r="Y175" i="14"/>
  <c r="X175" i="14"/>
  <c r="W175" i="14"/>
  <c r="V175" i="14"/>
  <c r="Y174" i="14"/>
  <c r="X174" i="14"/>
  <c r="W174" i="14"/>
  <c r="V174" i="14"/>
  <c r="Y173" i="14"/>
  <c r="X173" i="14"/>
  <c r="W173" i="14"/>
  <c r="V173" i="14"/>
  <c r="Y172" i="14"/>
  <c r="X172" i="14"/>
  <c r="W172" i="14"/>
  <c r="V172" i="14"/>
  <c r="Y171" i="14"/>
  <c r="X171" i="14"/>
  <c r="W171" i="14"/>
  <c r="V171" i="14"/>
  <c r="Y170" i="14"/>
  <c r="X170" i="14"/>
  <c r="W170" i="14"/>
  <c r="V170" i="14"/>
  <c r="Y169" i="14"/>
  <c r="X169" i="14"/>
  <c r="W169" i="14"/>
  <c r="V169" i="14"/>
  <c r="Y168" i="14"/>
  <c r="X168" i="14"/>
  <c r="W168" i="14"/>
  <c r="V168" i="14"/>
  <c r="Y167" i="14"/>
  <c r="X167" i="14"/>
  <c r="W167" i="14"/>
  <c r="V167" i="14"/>
  <c r="Y166" i="14"/>
  <c r="X166" i="14"/>
  <c r="W166" i="14"/>
  <c r="V166" i="14"/>
  <c r="Y165" i="14"/>
  <c r="X165" i="14"/>
  <c r="W165" i="14"/>
  <c r="V165" i="14"/>
  <c r="Y164" i="14"/>
  <c r="X164" i="14"/>
  <c r="W164" i="14"/>
  <c r="V164" i="14"/>
  <c r="Y163" i="14"/>
  <c r="X163" i="14"/>
  <c r="W163" i="14"/>
  <c r="V163" i="14"/>
  <c r="Y162" i="14"/>
  <c r="X162" i="14"/>
  <c r="W162" i="14"/>
  <c r="V162" i="14"/>
  <c r="Y161" i="14"/>
  <c r="X161" i="14"/>
  <c r="W161" i="14"/>
  <c r="V161" i="14"/>
  <c r="Y160" i="14"/>
  <c r="X160" i="14"/>
  <c r="W160" i="14"/>
  <c r="V160" i="14"/>
  <c r="Y159" i="14"/>
  <c r="X159" i="14"/>
  <c r="W159" i="14"/>
  <c r="V159" i="14"/>
  <c r="Y158" i="14"/>
  <c r="X158" i="14"/>
  <c r="W158" i="14"/>
  <c r="V158" i="14"/>
  <c r="Y157" i="14"/>
  <c r="X157" i="14"/>
  <c r="W157" i="14"/>
  <c r="V157" i="14"/>
  <c r="Y156" i="14"/>
  <c r="X156" i="14"/>
  <c r="W156" i="14"/>
  <c r="V156" i="14"/>
  <c r="Y155" i="14"/>
  <c r="X155" i="14"/>
  <c r="W155" i="14"/>
  <c r="V155" i="14"/>
  <c r="Y154" i="14"/>
  <c r="X154" i="14"/>
  <c r="W154" i="14"/>
  <c r="V154" i="14"/>
  <c r="Y153" i="14"/>
  <c r="X153" i="14"/>
  <c r="W153" i="14"/>
  <c r="V153" i="14"/>
  <c r="Y152" i="14"/>
  <c r="X152" i="14"/>
  <c r="W152" i="14"/>
  <c r="V152" i="14"/>
  <c r="Y151" i="14"/>
  <c r="X151" i="14"/>
  <c r="W151" i="14"/>
  <c r="V151" i="14"/>
  <c r="Y150" i="14"/>
  <c r="X150" i="14"/>
  <c r="W150" i="14"/>
  <c r="V150" i="14"/>
  <c r="Y149" i="14"/>
  <c r="X149" i="14"/>
  <c r="W149" i="14"/>
  <c r="V149" i="14"/>
  <c r="Y148" i="14"/>
  <c r="X148" i="14"/>
  <c r="W148" i="14"/>
  <c r="V148" i="14"/>
  <c r="Y147" i="14"/>
  <c r="X147" i="14"/>
  <c r="W147" i="14"/>
  <c r="V147" i="14"/>
  <c r="Y146" i="14"/>
  <c r="X146" i="14"/>
  <c r="W146" i="14"/>
  <c r="V146" i="14"/>
  <c r="Y145" i="14"/>
  <c r="X145" i="14"/>
  <c r="W145" i="14"/>
  <c r="V145" i="14"/>
  <c r="Y144" i="14"/>
  <c r="X144" i="14"/>
  <c r="W144" i="14"/>
  <c r="V144" i="14"/>
  <c r="Y143" i="14"/>
  <c r="X143" i="14"/>
  <c r="W143" i="14"/>
  <c r="V143" i="14"/>
  <c r="Y142" i="14"/>
  <c r="X142" i="14"/>
  <c r="W142" i="14"/>
  <c r="V142" i="14"/>
  <c r="Y141" i="14"/>
  <c r="X141" i="14"/>
  <c r="W141" i="14"/>
  <c r="V141" i="14"/>
  <c r="Y140" i="14"/>
  <c r="X140" i="14"/>
  <c r="W140" i="14"/>
  <c r="V140" i="14"/>
  <c r="Y139" i="14"/>
  <c r="X139" i="14"/>
  <c r="W139" i="14"/>
  <c r="V139" i="14"/>
  <c r="Y138" i="14"/>
  <c r="X138" i="14"/>
  <c r="W138" i="14"/>
  <c r="V138" i="14"/>
  <c r="Y137" i="14"/>
  <c r="X137" i="14"/>
  <c r="W137" i="14"/>
  <c r="V137" i="14"/>
  <c r="Y136" i="14"/>
  <c r="X136" i="14"/>
  <c r="W136" i="14"/>
  <c r="V136" i="14"/>
  <c r="Y135" i="14"/>
  <c r="X135" i="14"/>
  <c r="W135" i="14"/>
  <c r="V135" i="14"/>
  <c r="Y134" i="14"/>
  <c r="X134" i="14"/>
  <c r="W134" i="14"/>
  <c r="V134" i="14"/>
  <c r="Y133" i="14"/>
  <c r="X133" i="14"/>
  <c r="W133" i="14"/>
  <c r="V133" i="14"/>
  <c r="Y132" i="14"/>
  <c r="X132" i="14"/>
  <c r="W132" i="14"/>
  <c r="V132" i="14"/>
  <c r="Y131" i="14"/>
  <c r="X131" i="14"/>
  <c r="W131" i="14"/>
  <c r="V131" i="14"/>
  <c r="Y130" i="14"/>
  <c r="X130" i="14"/>
  <c r="W130" i="14"/>
  <c r="V130" i="14"/>
  <c r="Y129" i="14"/>
  <c r="X129" i="14"/>
  <c r="W129" i="14"/>
  <c r="V129" i="14"/>
  <c r="Y128" i="14"/>
  <c r="X128" i="14"/>
  <c r="W128" i="14"/>
  <c r="V128" i="14"/>
  <c r="Y127" i="14"/>
  <c r="X127" i="14"/>
  <c r="W127" i="14"/>
  <c r="V127" i="14"/>
  <c r="Y126" i="14"/>
  <c r="X126" i="14"/>
  <c r="W126" i="14"/>
  <c r="V126" i="14"/>
  <c r="Y125" i="14"/>
  <c r="X125" i="14"/>
  <c r="W125" i="14"/>
  <c r="V125" i="14"/>
  <c r="Y124" i="14"/>
  <c r="X124" i="14"/>
  <c r="W124" i="14"/>
  <c r="V124" i="14"/>
  <c r="Y123" i="14"/>
  <c r="X123" i="14"/>
  <c r="W123" i="14"/>
  <c r="V123" i="14"/>
  <c r="Y122" i="14"/>
  <c r="X122" i="14"/>
  <c r="W122" i="14"/>
  <c r="V122" i="14"/>
  <c r="Y121" i="14"/>
  <c r="X121" i="14"/>
  <c r="W121" i="14"/>
  <c r="V121" i="14"/>
  <c r="Y120" i="14"/>
  <c r="X120" i="14"/>
  <c r="W120" i="14"/>
  <c r="V120" i="14"/>
  <c r="Y119" i="14"/>
  <c r="X119" i="14"/>
  <c r="W119" i="14"/>
  <c r="V119" i="14"/>
  <c r="Y118" i="14"/>
  <c r="X118" i="14"/>
  <c r="W118" i="14"/>
  <c r="V118" i="14"/>
  <c r="Y117" i="14"/>
  <c r="X117" i="14"/>
  <c r="W117" i="14"/>
  <c r="V117" i="14"/>
  <c r="Y116" i="14"/>
  <c r="X116" i="14"/>
  <c r="W116" i="14"/>
  <c r="V116" i="14"/>
  <c r="Y115" i="14"/>
  <c r="X115" i="14"/>
  <c r="W115" i="14"/>
  <c r="V115" i="14"/>
  <c r="Y114" i="14"/>
  <c r="X114" i="14"/>
  <c r="W114" i="14"/>
  <c r="V114" i="14"/>
  <c r="Y113" i="14"/>
  <c r="X113" i="14"/>
  <c r="W113" i="14"/>
  <c r="V113" i="14"/>
  <c r="Y112" i="14"/>
  <c r="X112" i="14"/>
  <c r="W112" i="14"/>
  <c r="V112" i="14"/>
  <c r="Y111" i="14"/>
  <c r="X111" i="14"/>
  <c r="W111" i="14"/>
  <c r="V111" i="14"/>
  <c r="Y110" i="14"/>
  <c r="X110" i="14"/>
  <c r="W110" i="14"/>
  <c r="V110" i="14"/>
  <c r="Y109" i="14"/>
  <c r="X109" i="14"/>
  <c r="W109" i="14"/>
  <c r="V109" i="14"/>
  <c r="Y108" i="14"/>
  <c r="X108" i="14"/>
  <c r="W108" i="14"/>
  <c r="V108" i="14"/>
  <c r="Y107" i="14"/>
  <c r="X107" i="14"/>
  <c r="W107" i="14"/>
  <c r="V107" i="14"/>
  <c r="Y106" i="14"/>
  <c r="X106" i="14"/>
  <c r="W106" i="14"/>
  <c r="V106" i="14"/>
  <c r="Y105" i="14"/>
  <c r="X105" i="14"/>
  <c r="W105" i="14"/>
  <c r="V105" i="14"/>
  <c r="Y104" i="14"/>
  <c r="X104" i="14"/>
  <c r="W104" i="14"/>
  <c r="V104" i="14"/>
  <c r="Y103" i="14"/>
  <c r="X103" i="14"/>
  <c r="W103" i="14"/>
  <c r="V103" i="14"/>
  <c r="Y102" i="14"/>
  <c r="X102" i="14"/>
  <c r="W102" i="14"/>
  <c r="V102" i="14"/>
  <c r="Y101" i="14"/>
  <c r="X101" i="14"/>
  <c r="W101" i="14"/>
  <c r="V101" i="14"/>
  <c r="Y100" i="14"/>
  <c r="X100" i="14"/>
  <c r="W100" i="14"/>
  <c r="V100" i="14"/>
  <c r="Y99" i="14"/>
  <c r="X99" i="14"/>
  <c r="W99" i="14"/>
  <c r="V99" i="14"/>
  <c r="Y98" i="14"/>
  <c r="X98" i="14"/>
  <c r="W98" i="14"/>
  <c r="V98" i="14"/>
  <c r="Y97" i="14"/>
  <c r="X97" i="14"/>
  <c r="W97" i="14"/>
  <c r="V97" i="14"/>
  <c r="Y96" i="14"/>
  <c r="X96" i="14"/>
  <c r="W96" i="14"/>
  <c r="V96" i="14"/>
  <c r="Y95" i="14"/>
  <c r="X95" i="14"/>
  <c r="W95" i="14"/>
  <c r="V95" i="14"/>
  <c r="Y94" i="14"/>
  <c r="X94" i="14"/>
  <c r="W94" i="14"/>
  <c r="V94" i="14"/>
  <c r="Y93" i="14"/>
  <c r="X93" i="14"/>
  <c r="W93" i="14"/>
  <c r="V93" i="14"/>
  <c r="Y92" i="14"/>
  <c r="X92" i="14"/>
  <c r="W92" i="14"/>
  <c r="V92" i="14"/>
  <c r="Y91" i="14"/>
  <c r="X91" i="14"/>
  <c r="W91" i="14"/>
  <c r="V91" i="14"/>
  <c r="Y90" i="14"/>
  <c r="X90" i="14"/>
  <c r="W90" i="14"/>
  <c r="V90" i="14"/>
  <c r="Y89" i="14"/>
  <c r="X89" i="14"/>
  <c r="W89" i="14"/>
  <c r="V89" i="14"/>
  <c r="Y88" i="14"/>
  <c r="X88" i="14"/>
  <c r="W88" i="14"/>
  <c r="V88" i="14"/>
  <c r="Y87" i="14"/>
  <c r="X87" i="14"/>
  <c r="W87" i="14"/>
  <c r="V87" i="14"/>
  <c r="Y86" i="14"/>
  <c r="X86" i="14"/>
  <c r="W86" i="14"/>
  <c r="V86" i="14"/>
  <c r="Y85" i="14"/>
  <c r="X85" i="14"/>
  <c r="W85" i="14"/>
  <c r="V85" i="14"/>
  <c r="Y84" i="14"/>
  <c r="X84" i="14"/>
  <c r="W84" i="14"/>
  <c r="V84" i="14"/>
  <c r="Y83" i="14"/>
  <c r="X83" i="14"/>
  <c r="W83" i="14"/>
  <c r="V83" i="14"/>
  <c r="Y82" i="14"/>
  <c r="X82" i="14"/>
  <c r="W82" i="14"/>
  <c r="V82" i="14"/>
  <c r="Y81" i="14"/>
  <c r="X81" i="14"/>
  <c r="W81" i="14"/>
  <c r="V81" i="14"/>
  <c r="Y80" i="14"/>
  <c r="X80" i="14"/>
  <c r="W80" i="14"/>
  <c r="V80" i="14"/>
  <c r="Y79" i="14"/>
  <c r="X79" i="14"/>
  <c r="W79" i="14"/>
  <c r="V79" i="14"/>
  <c r="Y78" i="14"/>
  <c r="X78" i="14"/>
  <c r="W78" i="14"/>
  <c r="V78" i="14"/>
  <c r="Y77" i="14"/>
  <c r="X77" i="14"/>
  <c r="W77" i="14"/>
  <c r="V77" i="14"/>
  <c r="Y76" i="14"/>
  <c r="X76" i="14"/>
  <c r="W76" i="14"/>
  <c r="V76" i="14"/>
  <c r="Y75" i="14"/>
  <c r="X75" i="14"/>
  <c r="W75" i="14"/>
  <c r="V75" i="14"/>
  <c r="Y74" i="14"/>
  <c r="X74" i="14"/>
  <c r="W74" i="14"/>
  <c r="V74" i="14"/>
  <c r="Y73" i="14"/>
  <c r="X73" i="14"/>
  <c r="W73" i="14"/>
  <c r="V73" i="14"/>
  <c r="Y72" i="14"/>
  <c r="X72" i="14"/>
  <c r="W72" i="14"/>
  <c r="V72" i="14"/>
  <c r="Y71" i="14"/>
  <c r="X71" i="14"/>
  <c r="W71" i="14"/>
  <c r="V71" i="14"/>
  <c r="Y70" i="14"/>
  <c r="X70" i="14"/>
  <c r="W70" i="14"/>
  <c r="V70" i="14"/>
  <c r="Y69" i="14"/>
  <c r="X69" i="14"/>
  <c r="W69" i="14"/>
  <c r="V69" i="14"/>
  <c r="Y68" i="14"/>
  <c r="X68" i="14"/>
  <c r="W68" i="14"/>
  <c r="V68" i="14"/>
  <c r="Y67" i="14"/>
  <c r="X67" i="14"/>
  <c r="W67" i="14"/>
  <c r="V67" i="14"/>
  <c r="Y66" i="14"/>
  <c r="X66" i="14"/>
  <c r="W66" i="14"/>
  <c r="V66" i="14"/>
  <c r="Y65" i="14"/>
  <c r="X65" i="14"/>
  <c r="W65" i="14"/>
  <c r="V65" i="14"/>
  <c r="Y64" i="14"/>
  <c r="X64" i="14"/>
  <c r="W64" i="14"/>
  <c r="V64" i="14"/>
  <c r="Y63" i="14"/>
  <c r="X63" i="14"/>
  <c r="W63" i="14"/>
  <c r="V63" i="14"/>
  <c r="Y62" i="14"/>
  <c r="X62" i="14"/>
  <c r="W62" i="14"/>
  <c r="V62" i="14"/>
  <c r="Y61" i="14"/>
  <c r="X61" i="14"/>
  <c r="W61" i="14"/>
  <c r="V61" i="14"/>
  <c r="Y60" i="14"/>
  <c r="X60" i="14"/>
  <c r="W60" i="14"/>
  <c r="V60" i="14"/>
  <c r="Y59" i="14"/>
  <c r="X59" i="14"/>
  <c r="W59" i="14"/>
  <c r="V59" i="14"/>
  <c r="Y58" i="14"/>
  <c r="X58" i="14"/>
  <c r="W58" i="14"/>
  <c r="V58" i="14"/>
  <c r="Y57" i="14"/>
  <c r="X57" i="14"/>
  <c r="W57" i="14"/>
  <c r="V57" i="14"/>
  <c r="Y56" i="14"/>
  <c r="X56" i="14"/>
  <c r="W56" i="14"/>
  <c r="V56" i="14"/>
  <c r="Y55" i="14"/>
  <c r="X55" i="14"/>
  <c r="W55" i="14"/>
  <c r="V55" i="14"/>
  <c r="Y54" i="14"/>
  <c r="X54" i="14"/>
  <c r="W54" i="14"/>
  <c r="V54" i="14"/>
  <c r="Y53" i="14"/>
  <c r="X53" i="14"/>
  <c r="W53" i="14"/>
  <c r="V53" i="14"/>
  <c r="Y52" i="14"/>
  <c r="X52" i="14"/>
  <c r="W52" i="14"/>
  <c r="V52" i="14"/>
  <c r="Y51" i="14"/>
  <c r="X51" i="14"/>
  <c r="W51" i="14"/>
  <c r="V51" i="14"/>
  <c r="Y50" i="14"/>
  <c r="X50" i="14"/>
  <c r="W50" i="14"/>
  <c r="V50" i="14"/>
  <c r="Y49" i="14"/>
  <c r="X49" i="14"/>
  <c r="W49" i="14"/>
  <c r="V49" i="14"/>
  <c r="Y48" i="14"/>
  <c r="X48" i="14"/>
  <c r="W48" i="14"/>
  <c r="V48" i="14"/>
  <c r="Y47" i="14"/>
  <c r="X47" i="14"/>
  <c r="W47" i="14"/>
  <c r="V47" i="14"/>
  <c r="Y46" i="14"/>
  <c r="X46" i="14"/>
  <c r="W46" i="14"/>
  <c r="V46" i="14"/>
  <c r="Y45" i="14"/>
  <c r="X45" i="14"/>
  <c r="W45" i="14"/>
  <c r="V45" i="14"/>
  <c r="Y44" i="14"/>
  <c r="X44" i="14"/>
  <c r="W44" i="14"/>
  <c r="V44" i="14"/>
  <c r="Y43" i="14"/>
  <c r="X43" i="14"/>
  <c r="W43" i="14"/>
  <c r="V43" i="14"/>
  <c r="Y42" i="14"/>
  <c r="X42" i="14"/>
  <c r="W42" i="14"/>
  <c r="V42" i="14"/>
  <c r="Y41" i="14"/>
  <c r="X41" i="14"/>
  <c r="W41" i="14"/>
  <c r="V41" i="14"/>
  <c r="Y40" i="14"/>
  <c r="X40" i="14"/>
  <c r="W40" i="14"/>
  <c r="V40" i="14"/>
  <c r="Y39" i="14"/>
  <c r="X39" i="14"/>
  <c r="W39" i="14"/>
  <c r="V39" i="14"/>
  <c r="Y38" i="14"/>
  <c r="X38" i="14"/>
  <c r="W38" i="14"/>
  <c r="V38" i="14"/>
  <c r="Y37" i="14"/>
  <c r="X37" i="14"/>
  <c r="W37" i="14"/>
  <c r="V37" i="14"/>
  <c r="Y36" i="14"/>
  <c r="X36" i="14"/>
  <c r="W36" i="14"/>
  <c r="V36" i="14"/>
  <c r="Y35" i="14"/>
  <c r="X35" i="14"/>
  <c r="W35" i="14"/>
  <c r="V35" i="14"/>
  <c r="Y34" i="14"/>
  <c r="X34" i="14"/>
  <c r="W34" i="14"/>
  <c r="V34" i="14"/>
  <c r="Y33" i="14"/>
  <c r="X33" i="14"/>
  <c r="W33" i="14"/>
  <c r="V33" i="14"/>
  <c r="Y32" i="14"/>
  <c r="X32" i="14"/>
  <c r="W32" i="14"/>
  <c r="V32" i="14"/>
  <c r="Y31" i="14"/>
  <c r="X31" i="14"/>
  <c r="W31" i="14"/>
  <c r="V31" i="14"/>
  <c r="Y30" i="14"/>
  <c r="X30" i="14"/>
  <c r="W30" i="14"/>
  <c r="V30" i="14"/>
  <c r="Y29" i="14"/>
  <c r="X29" i="14"/>
  <c r="W29" i="14"/>
  <c r="V29" i="14"/>
  <c r="Y28" i="14"/>
  <c r="X28" i="14"/>
  <c r="W28" i="14"/>
  <c r="V28" i="14"/>
  <c r="Y27" i="14"/>
  <c r="X27" i="14"/>
  <c r="W27" i="14"/>
  <c r="V27" i="14"/>
  <c r="Y26" i="14"/>
  <c r="X26" i="14"/>
  <c r="W26" i="14"/>
  <c r="V26" i="14"/>
  <c r="Y25" i="14"/>
  <c r="X25" i="14"/>
  <c r="W25" i="14"/>
  <c r="V25" i="14"/>
  <c r="Y24" i="14"/>
  <c r="X24" i="14"/>
  <c r="W24" i="14"/>
  <c r="V24" i="14"/>
  <c r="Y23" i="14"/>
  <c r="X23" i="14"/>
  <c r="W23" i="14"/>
  <c r="V23" i="14"/>
  <c r="Y22" i="14"/>
  <c r="X22" i="14"/>
  <c r="W22" i="14"/>
  <c r="V22" i="14"/>
  <c r="Y21" i="14"/>
  <c r="X21" i="14"/>
  <c r="W21" i="14"/>
  <c r="V21" i="14"/>
  <c r="Y20" i="14"/>
  <c r="X20" i="14"/>
  <c r="W20" i="14"/>
  <c r="V20" i="14"/>
  <c r="Y19" i="14"/>
  <c r="X19" i="14"/>
  <c r="W19" i="14"/>
  <c r="V19" i="14"/>
  <c r="Y18" i="14"/>
  <c r="X18" i="14"/>
  <c r="W18" i="14"/>
  <c r="V18" i="14"/>
  <c r="Y17" i="14"/>
  <c r="X17" i="14"/>
  <c r="W17" i="14"/>
  <c r="V17" i="14"/>
  <c r="Y16" i="14"/>
  <c r="X16" i="14"/>
  <c r="W16" i="14"/>
  <c r="V16" i="14"/>
  <c r="Y15" i="14"/>
  <c r="X15" i="14"/>
  <c r="W15" i="14"/>
  <c r="V15" i="14"/>
  <c r="Y14" i="14"/>
  <c r="X14" i="14"/>
  <c r="W14" i="14"/>
  <c r="V14" i="14"/>
  <c r="Y13" i="14"/>
  <c r="X13" i="14"/>
  <c r="W13" i="14"/>
  <c r="V13" i="14"/>
  <c r="Y12" i="14"/>
  <c r="X12" i="14"/>
  <c r="W12" i="14"/>
  <c r="V12" i="14"/>
  <c r="Y11" i="14"/>
  <c r="X11" i="14"/>
  <c r="W11" i="14"/>
  <c r="V11" i="14"/>
  <c r="Y10" i="14"/>
  <c r="X10" i="14"/>
  <c r="W10" i="14"/>
  <c r="V10" i="14"/>
  <c r="Y9" i="14"/>
  <c r="X9" i="14"/>
  <c r="W9" i="14"/>
  <c r="V9" i="14"/>
  <c r="Y8" i="14"/>
  <c r="X8" i="14"/>
  <c r="W8" i="14"/>
  <c r="V8" i="14"/>
  <c r="Y7" i="14"/>
  <c r="X7" i="14"/>
  <c r="W7" i="14"/>
  <c r="V7" i="14"/>
  <c r="Y6" i="14"/>
  <c r="X6" i="14"/>
  <c r="W6" i="14"/>
  <c r="V6" i="14"/>
  <c r="Y5" i="14"/>
  <c r="X5" i="14"/>
  <c r="W5" i="14"/>
  <c r="V5" i="14"/>
  <c r="Y4" i="14"/>
  <c r="X4" i="14"/>
  <c r="W4" i="14"/>
  <c r="V4" i="14"/>
  <c r="T2" i="14"/>
  <c r="S2" i="14"/>
  <c r="R2" i="14"/>
  <c r="Q2" i="14"/>
  <c r="P2" i="14"/>
  <c r="O2" i="14"/>
  <c r="N2" i="14"/>
  <c r="M2" i="14"/>
  <c r="L2" i="14"/>
  <c r="K2" i="14"/>
  <c r="J2" i="14"/>
  <c r="I2" i="14"/>
  <c r="Y1386" i="13"/>
  <c r="Y1385" i="13"/>
  <c r="Y1114" i="13"/>
  <c r="Y1113" i="13"/>
  <c r="X2" i="13"/>
  <c r="W2" i="13"/>
  <c r="V2" i="13"/>
  <c r="U2" i="13"/>
  <c r="Z2" i="13" s="1"/>
  <c r="T2" i="13"/>
  <c r="S2" i="13"/>
  <c r="R2" i="13"/>
  <c r="Q2" i="13"/>
  <c r="P2" i="13"/>
  <c r="O2" i="13"/>
  <c r="N2" i="13"/>
  <c r="M2" i="13"/>
  <c r="U2" i="14" l="1"/>
  <c r="V2" i="14"/>
  <c r="W2" i="14"/>
  <c r="X2" i="14"/>
  <c r="Y2" i="14"/>
  <c r="Z2" i="14" l="1"/>
</calcChain>
</file>

<file path=xl/sharedStrings.xml><?xml version="1.0" encoding="utf-8"?>
<sst xmlns="http://schemas.openxmlformats.org/spreadsheetml/2006/main" count="15956" uniqueCount="3888">
  <si>
    <t>AFG-H-UNDPP01</t>
  </si>
  <si>
    <t>AFG-H-UNDPP02</t>
  </si>
  <si>
    <t>AFG-M-UNDPP01</t>
  </si>
  <si>
    <t>AFG-M-UNDPP02</t>
  </si>
  <si>
    <t>AFG-S-MOPHP02</t>
  </si>
  <si>
    <t>AFG-S-UNDPP01</t>
  </si>
  <si>
    <t>AFG-T-MOPHP01</t>
  </si>
  <si>
    <t>AFG-T-MOPHP02</t>
  </si>
  <si>
    <t>AFG-T-UNDPP01</t>
  </si>
  <si>
    <t>AFG-T-UNDPP02</t>
  </si>
  <si>
    <t>AGO-H-UNDPP01</t>
  </si>
  <si>
    <t>AGO-H-UNDPP02</t>
  </si>
  <si>
    <t>AGO-M-MOHP02</t>
  </si>
  <si>
    <t>AGO-M-MOHP03</t>
  </si>
  <si>
    <t>AGO-M-WVIP01</t>
  </si>
  <si>
    <t>AGO-M-WVIP02</t>
  </si>
  <si>
    <t>AGO-T-MOHP01</t>
  </si>
  <si>
    <t>ALB-C-MOHP01</t>
  </si>
  <si>
    <t>ARM-C-MOHP01</t>
  </si>
  <si>
    <t>ARM-T-MOHP02</t>
  </si>
  <si>
    <t>AZE-H-MOHP01</t>
  </si>
  <si>
    <t>AZE-H-MOHP02</t>
  </si>
  <si>
    <t>AZE-T-MOHP01</t>
  </si>
  <si>
    <t>AZE-T-MOHP02</t>
  </si>
  <si>
    <t>BDI-C-CRBP01</t>
  </si>
  <si>
    <t>BDI-C-UNDPP01</t>
  </si>
  <si>
    <t>BDI-H-PNLSP01</t>
  </si>
  <si>
    <t>BDI-M-CARITASP01</t>
  </si>
  <si>
    <t>BDI-M-PNILPP01</t>
  </si>
  <si>
    <t>BDI-M-UNDPP01</t>
  </si>
  <si>
    <t>BDI-T-PNILTP01</t>
  </si>
  <si>
    <t>BEN-H-PlanBenP03</t>
  </si>
  <si>
    <t>BEN-H-PlanBenP04</t>
  </si>
  <si>
    <t>BEN-H-PSLSP03</t>
  </si>
  <si>
    <t>BEN-H-PSLSP04</t>
  </si>
  <si>
    <t>BEN-M-PNLPP01</t>
  </si>
  <si>
    <t>BEN-M-PNLPP02</t>
  </si>
  <si>
    <t>BEN-T-PNTP03</t>
  </si>
  <si>
    <t>BEN-T-PNTP04</t>
  </si>
  <si>
    <t>BFA-C-IPCP01</t>
  </si>
  <si>
    <t>BFA-C-IPCP02</t>
  </si>
  <si>
    <t>BFA-H-SPCNLSP02</t>
  </si>
  <si>
    <t>BFA-H-SPCNLSP03</t>
  </si>
  <si>
    <t>BFA-M-PADSP02</t>
  </si>
  <si>
    <t>BFA-M-PADSP03</t>
  </si>
  <si>
    <t>BFA-S-PADSP01</t>
  </si>
  <si>
    <t>BFA-T-PADSP01</t>
  </si>
  <si>
    <t>BFA-T-PADSP02</t>
  </si>
  <si>
    <t>BGD-H-ICDDRBP01</t>
  </si>
  <si>
    <t>BGD-H-ICDDRBP02</t>
  </si>
  <si>
    <t>BGD-H-NASPP01</t>
  </si>
  <si>
    <t>BGD-H-NASPP02</t>
  </si>
  <si>
    <t>BGD-H-SCP01</t>
  </si>
  <si>
    <t>BGD-H-SCP02</t>
  </si>
  <si>
    <t>BGD-M-BRACP03</t>
  </si>
  <si>
    <t>BGD-M-BRACP04</t>
  </si>
  <si>
    <t>BGD-M-NMCPP03</t>
  </si>
  <si>
    <t>BGD-M-NMCPP04</t>
  </si>
  <si>
    <t>BGD-T-BRACP03</t>
  </si>
  <si>
    <t>BGD-T-BRACP04</t>
  </si>
  <si>
    <t>BGD-T-NTPP03</t>
  </si>
  <si>
    <t>BGD-T-NTPP04</t>
  </si>
  <si>
    <t>BGR-T-MoHP01</t>
  </si>
  <si>
    <t>BLR-H-RSPCMTP01</t>
  </si>
  <si>
    <t>BLR-T-RSPCMTP01</t>
  </si>
  <si>
    <t>BLZ-C-UNDPP01</t>
  </si>
  <si>
    <t>BOL-H-HIVOSP01</t>
  </si>
  <si>
    <t>BOL-M-UNDPP01</t>
  </si>
  <si>
    <t>BOL-T-UNDPP01</t>
  </si>
  <si>
    <t>BTN-H-MOHP01</t>
  </si>
  <si>
    <t>BTN-M-MOHP01</t>
  </si>
  <si>
    <t>BTN-T-MOHP01</t>
  </si>
  <si>
    <t>BWA-C-ACHAPP01</t>
  </si>
  <si>
    <t>BWA-C-BMoHP01</t>
  </si>
  <si>
    <t>BWA-M-BMOHP01</t>
  </si>
  <si>
    <t>CAF-C-CRFP01</t>
  </si>
  <si>
    <t>CAF-C-IFRCP02</t>
  </si>
  <si>
    <t>CAF-M-IFRCP01</t>
  </si>
  <si>
    <t>CAF-M-WVIP01</t>
  </si>
  <si>
    <t>CIV-910-G12-HP02</t>
  </si>
  <si>
    <t>CIV-910-G13-HP02</t>
  </si>
  <si>
    <t>CIV-H-ACIP01</t>
  </si>
  <si>
    <t>CIV-H-MOHP01</t>
  </si>
  <si>
    <t>CIV-M-MOHP01</t>
  </si>
  <si>
    <t>CIV-M-MOHP02</t>
  </si>
  <si>
    <t>CIV-M-SCIP01</t>
  </si>
  <si>
    <t>CIV-M-SCIP02</t>
  </si>
  <si>
    <t>CIV-T-ACIP01</t>
  </si>
  <si>
    <t>CIV-T-ACIP02</t>
  </si>
  <si>
    <t>CIV-T-MOHP03</t>
  </si>
  <si>
    <t>CIV-T-MOHP04</t>
  </si>
  <si>
    <t>CMR-H-CMFP01</t>
  </si>
  <si>
    <t>CMR-H-CMFP02</t>
  </si>
  <si>
    <t>CMR-H-MOHP01</t>
  </si>
  <si>
    <t>CMR-H-MOHP02</t>
  </si>
  <si>
    <t>CMR-M-MOHP01</t>
  </si>
  <si>
    <t>CMR-M-MOHP02</t>
  </si>
  <si>
    <t>CMR-T-MOHP01</t>
  </si>
  <si>
    <t>CMR-T-MOHP02</t>
  </si>
  <si>
    <t>COD-C-CORDAIDP01</t>
  </si>
  <si>
    <t>COD-H-CORDAIDP02</t>
  </si>
  <si>
    <t>COD-H-MOHP01</t>
  </si>
  <si>
    <t>COD-H-MOHP02</t>
  </si>
  <si>
    <t>COD-H-SANRUP02</t>
  </si>
  <si>
    <t>COD-M-MOHP01</t>
  </si>
  <si>
    <t>COD-M-MOHP02</t>
  </si>
  <si>
    <t>COD-M-PSIP01</t>
  </si>
  <si>
    <t>COD-M-SANRUP02</t>
  </si>
  <si>
    <t>COD-M-SANRUP03</t>
  </si>
  <si>
    <t>COD-T-CARITASP01</t>
  </si>
  <si>
    <t>COD-T-MOHP01</t>
  </si>
  <si>
    <t>COD-T-MOHP02</t>
  </si>
  <si>
    <t>COG-C-CRFP01</t>
  </si>
  <si>
    <t>COG-H-CRFP01</t>
  </si>
  <si>
    <t>COG-H-SEPCNLSP01</t>
  </si>
  <si>
    <t>COG-M-CRSP01</t>
  </si>
  <si>
    <t>COG-T-MSPP01</t>
  </si>
  <si>
    <t>COL-H-ENTerritorioP01</t>
  </si>
  <si>
    <t>COM-H-DNLSP01</t>
  </si>
  <si>
    <t>COM-M-PNLPP01</t>
  </si>
  <si>
    <t>COM-T-ASCOBEFP01</t>
  </si>
  <si>
    <t>CPV-C-CCSSIDAP01</t>
  </si>
  <si>
    <t>CPV-M-CCSSIDAP01</t>
  </si>
  <si>
    <t>CPV-Z-CCSSIDAP01</t>
  </si>
  <si>
    <t>CRI-H-HIVOSP01</t>
  </si>
  <si>
    <t>CRI-H-HIVOSP02</t>
  </si>
  <si>
    <t>CUB-H-UNDPP01</t>
  </si>
  <si>
    <t>CUB-H-UNDPP02</t>
  </si>
  <si>
    <t>DJI-C-UNDPP01</t>
  </si>
  <si>
    <t>DJI-C-UNDPP02</t>
  </si>
  <si>
    <t>DJI-M-UNDPP01</t>
  </si>
  <si>
    <t>DJI-M-UNDPP02</t>
  </si>
  <si>
    <t>DOM-H-CONAVIHP01</t>
  </si>
  <si>
    <t>DOM-H-IDCPP01</t>
  </si>
  <si>
    <t>DOM-T-MSPASP01</t>
  </si>
  <si>
    <t>DZA-H-MOHP01</t>
  </si>
  <si>
    <t>ECU-H-KIMIP01</t>
  </si>
  <si>
    <t>ECU-H-MOHP01</t>
  </si>
  <si>
    <t>ERI-H-MOHP02</t>
  </si>
  <si>
    <t>ERI-H-MOHP03</t>
  </si>
  <si>
    <t>ERI-M-MOHP01</t>
  </si>
  <si>
    <t>ERI-M-MOHP02</t>
  </si>
  <si>
    <t>ERI-T-MOHP02</t>
  </si>
  <si>
    <t>ERI-T-MOHP03</t>
  </si>
  <si>
    <t>ETH-H-HAPCOP01</t>
  </si>
  <si>
    <t>ETH-H-HAPCOP02</t>
  </si>
  <si>
    <t>ETH-M-FMOHP01</t>
  </si>
  <si>
    <t>ETH-M-FMOHP02</t>
  </si>
  <si>
    <t>ETH-S-FMOHP01</t>
  </si>
  <si>
    <t>ETH-S-FMOHP02</t>
  </si>
  <si>
    <t>ETH-T-FMOHP03</t>
  </si>
  <si>
    <t>ETH-T-FMOHP04</t>
  </si>
  <si>
    <t>FJI-T-MHMSP03</t>
  </si>
  <si>
    <t>GAB-T-CERMELP01</t>
  </si>
  <si>
    <t>GEO-H-NCDCP02</t>
  </si>
  <si>
    <t>GEO-T-NCDCP02</t>
  </si>
  <si>
    <t>GHA-C-MOHP01</t>
  </si>
  <si>
    <t>GHA-H-ADRAP01</t>
  </si>
  <si>
    <t>GHA-H-GACP01</t>
  </si>
  <si>
    <t>GHA-H-MOHP01</t>
  </si>
  <si>
    <t>GHA-H-PPAGP01</t>
  </si>
  <si>
    <t>GHA-H-WAPCASP01</t>
  </si>
  <si>
    <t>GHA-M-AGAMalP01</t>
  </si>
  <si>
    <t>GHA-M-AGAMalP02</t>
  </si>
  <si>
    <t>GHA-M-MOHP03</t>
  </si>
  <si>
    <t>GHA-M-MOHP04</t>
  </si>
  <si>
    <t>GHA-T-MOHP02</t>
  </si>
  <si>
    <t>GIN-C-PLANP01</t>
  </si>
  <si>
    <t>GIN-H-CNLSP02</t>
  </si>
  <si>
    <t>GIN-H-MOHP01</t>
  </si>
  <si>
    <t>GIN-H-PSIP01</t>
  </si>
  <si>
    <t>GIN-M-CRSP02</t>
  </si>
  <si>
    <t>GIN-M-CRSP03</t>
  </si>
  <si>
    <t>GIN-T-PLANP01</t>
  </si>
  <si>
    <t>GMB-C-AAITGP01</t>
  </si>
  <si>
    <t>GMB-C-NASP01</t>
  </si>
  <si>
    <t>GMB-H-ActionAidP01</t>
  </si>
  <si>
    <t>GMB-H-NASP01</t>
  </si>
  <si>
    <t>GMB-M-CRSP03</t>
  </si>
  <si>
    <t>GMB-M-MOHP03</t>
  </si>
  <si>
    <t>GMB-M-MOHP04</t>
  </si>
  <si>
    <t>GMB-T-NLTPP03</t>
  </si>
  <si>
    <t>GNB-C-MOHP01</t>
  </si>
  <si>
    <t>GNB-H-SNLSP01</t>
  </si>
  <si>
    <t>GNB-M-UNDPP03</t>
  </si>
  <si>
    <t>GNB-M-UNDPP04</t>
  </si>
  <si>
    <t>GNB-T-MINSAPP01</t>
  </si>
  <si>
    <t>GTM-H-HIVOSP01</t>
  </si>
  <si>
    <t>GTM-M-MSPASP02</t>
  </si>
  <si>
    <t>GTM-M-MSPASP03</t>
  </si>
  <si>
    <t>GTM-T-MSPASP01</t>
  </si>
  <si>
    <t>GUA-311-G05-HP02</t>
  </si>
  <si>
    <t>GUA-311-G06-HP02</t>
  </si>
  <si>
    <t>GUY-H-MOHP01</t>
  </si>
  <si>
    <t>GUY-M-MOHP03</t>
  </si>
  <si>
    <t>GUY-T-MOHP01</t>
  </si>
  <si>
    <t>GYA-304-G01-HP03</t>
  </si>
  <si>
    <t>HND-H-CHFP03</t>
  </si>
  <si>
    <t>HND-M-CHFP01</t>
  </si>
  <si>
    <t>HND-M-CHFP02</t>
  </si>
  <si>
    <t>HND-T-UAFCEP03</t>
  </si>
  <si>
    <t>HTI-C-PSIP01</t>
  </si>
  <si>
    <t>HTI-C-PSIP02</t>
  </si>
  <si>
    <t>HTI-M-PSIP01</t>
  </si>
  <si>
    <t>HTI-M-PSIP02</t>
  </si>
  <si>
    <t>IDA-M-CARITASP01</t>
  </si>
  <si>
    <t>IDA-T-WVIP03</t>
  </si>
  <si>
    <t>IDN-H-MOHP03</t>
  </si>
  <si>
    <t>IDN-H-MOHP04</t>
  </si>
  <si>
    <t>IDN-H-NACP03</t>
  </si>
  <si>
    <t>IDN-H-SPIRITIP01</t>
  </si>
  <si>
    <t>IDN-H-SPIRITIP02</t>
  </si>
  <si>
    <t>IDN-M-MOHP02</t>
  </si>
  <si>
    <t>IDN-M-MOHP03</t>
  </si>
  <si>
    <t>IDN-M-PERDHAKP01</t>
  </si>
  <si>
    <t>IDN-M-PERDHAKP02</t>
  </si>
  <si>
    <t>IDN-S-MOHP02</t>
  </si>
  <si>
    <t>IDN-T-AISYIYAP02</t>
  </si>
  <si>
    <t>IDN-T-AISYIYAP03</t>
  </si>
  <si>
    <t>IDN-T-MOHP03</t>
  </si>
  <si>
    <t>IDN-T-MOHP04</t>
  </si>
  <si>
    <t>IND-C-WJCFP01</t>
  </si>
  <si>
    <t>IND-H-IHAAP02</t>
  </si>
  <si>
    <t>IND-H-IHAAP03</t>
  </si>
  <si>
    <t>IND-H-NACOP01</t>
  </si>
  <si>
    <t>IND-H-NACOP02</t>
  </si>
  <si>
    <t>IND-H-PLANP01</t>
  </si>
  <si>
    <t>IND-H-PLANP02</t>
  </si>
  <si>
    <t>IND-H-SAATHIIP01</t>
  </si>
  <si>
    <t>IND-H-SAATHIIP02</t>
  </si>
  <si>
    <t>IND-M-NVBDCPP01</t>
  </si>
  <si>
    <t>IND-M-NVBDCPP02</t>
  </si>
  <si>
    <t>IND-T-CHRIP01</t>
  </si>
  <si>
    <t>IND-T-CTDP03</t>
  </si>
  <si>
    <t>IND-T-CTDP04</t>
  </si>
  <si>
    <t>IND-T-FINDP01</t>
  </si>
  <si>
    <t>IND-T-IUATLDP03</t>
  </si>
  <si>
    <t>IND-T-IUATLDP04</t>
  </si>
  <si>
    <t>IRN-H-UNDPP01</t>
  </si>
  <si>
    <t>IRQ-T-IOMP01</t>
  </si>
  <si>
    <t>JAM-H-MOHP01</t>
  </si>
  <si>
    <t>KAZ-H-RACP02</t>
  </si>
  <si>
    <t>KAZ-H-RACP03</t>
  </si>
  <si>
    <t>KAZ-T-HOPEP01</t>
  </si>
  <si>
    <t>KAZ-T-NCTPP01</t>
  </si>
  <si>
    <t>KEN-H-KRCSP03</t>
  </si>
  <si>
    <t>KEN-H-KRCSP04</t>
  </si>
  <si>
    <t>KEN-H-TNTP03</t>
  </si>
  <si>
    <t>KEN-H-TNTP04</t>
  </si>
  <si>
    <t>KEN-M-AMREFP01</t>
  </si>
  <si>
    <t>KEN-M-AMREFP02</t>
  </si>
  <si>
    <t>KEN-M-TNTP01</t>
  </si>
  <si>
    <t>KEN-M-TNTP02</t>
  </si>
  <si>
    <t>KEN-T-AMREFP03</t>
  </si>
  <si>
    <t>KEN-T-AMREFP04</t>
  </si>
  <si>
    <t>KEN-T-TNTP03</t>
  </si>
  <si>
    <t>KEN-T-TNTP04</t>
  </si>
  <si>
    <t>KGZ-C-UNDPP01</t>
  </si>
  <si>
    <t>KGZ-C-UNDPP02</t>
  </si>
  <si>
    <t>KHM-C-MEFP01</t>
  </si>
  <si>
    <t>KHM-H-NCHADSP03</t>
  </si>
  <si>
    <t>KHM-M-UNOPSP02</t>
  </si>
  <si>
    <t>KHM-S-PRMOHP03</t>
  </si>
  <si>
    <t>KHM-T-CENATP01</t>
  </si>
  <si>
    <t>LAO-H-GFMOHP03</t>
  </si>
  <si>
    <t>LAO-H-GFMOHP04</t>
  </si>
  <si>
    <t>LAO-M-GFMOHP01</t>
  </si>
  <si>
    <t>LAO-S-GFMOHP01</t>
  </si>
  <si>
    <t>LAO-T-GFMOHP03</t>
  </si>
  <si>
    <t>LAO-T-GFMOHP04</t>
  </si>
  <si>
    <t>LBR-C-MOHP01</t>
  </si>
  <si>
    <t>LBR-C-MOHP02</t>
  </si>
  <si>
    <t>LBR-H-PSIP01</t>
  </si>
  <si>
    <t>LBR-H-PSIP02</t>
  </si>
  <si>
    <t>LBR-M-MOHP03</t>
  </si>
  <si>
    <t>LBR-M-MOHP04</t>
  </si>
  <si>
    <t>LBR-M-PIIP03</t>
  </si>
  <si>
    <t>LBR-M-PIIP04</t>
  </si>
  <si>
    <t>LKA-H-FPAP01</t>
  </si>
  <si>
    <t>LKA-H-MOHP01</t>
  </si>
  <si>
    <t>LKA-M-MOHP01</t>
  </si>
  <si>
    <t>LKA-T-MOHP01</t>
  </si>
  <si>
    <t>LSO-C-MOFP01</t>
  </si>
  <si>
    <t>LSO-C-MOFP02</t>
  </si>
  <si>
    <t>LSO-C-PACTP01</t>
  </si>
  <si>
    <t>LSO-C-PACTP02</t>
  </si>
  <si>
    <t>MAR-H-MOHP01</t>
  </si>
  <si>
    <t>MAR-S-MOHP01</t>
  </si>
  <si>
    <t>MAR-T-MOHP01</t>
  </si>
  <si>
    <t>MAT-011-G01-HP02</t>
  </si>
  <si>
    <t>MDA-C-PCIMUP04</t>
  </si>
  <si>
    <t>MDA-H-PASP01</t>
  </si>
  <si>
    <t>MDA-H-PCIMUP03</t>
  </si>
  <si>
    <t>MDA-T-PASP01</t>
  </si>
  <si>
    <t>MDA-T-PASP02</t>
  </si>
  <si>
    <t>MDA-T-PCIMUP03</t>
  </si>
  <si>
    <t>MDG-H-PSIP01</t>
  </si>
  <si>
    <t>MDG-H-PSIP02</t>
  </si>
  <si>
    <t>MDG-H-SECNLSP01</t>
  </si>
  <si>
    <t>MDG-H-SECNLSP02</t>
  </si>
  <si>
    <t>MDG-M-MOHP01</t>
  </si>
  <si>
    <t>MDG-M-MOHP02</t>
  </si>
  <si>
    <t>MDG-M-PSIP02</t>
  </si>
  <si>
    <t>MDG-M-PSIP03</t>
  </si>
  <si>
    <t>MDG-T-ONNP01</t>
  </si>
  <si>
    <t>MDG-T-ONNP02</t>
  </si>
  <si>
    <t>MEI-011-G01-HP02</t>
  </si>
  <si>
    <t>MLI-H-HCNLSP01</t>
  </si>
  <si>
    <t>MLI-H-PLANP01</t>
  </si>
  <si>
    <t>MLI-H-PLANP02</t>
  </si>
  <si>
    <t>MLI-H-UNDPP01</t>
  </si>
  <si>
    <t>MLI-M-PSIP02</t>
  </si>
  <si>
    <t>MLI-T-CRSP01</t>
  </si>
  <si>
    <t>MLI-T-CRSP02</t>
  </si>
  <si>
    <t>MMR-H-SCFP03</t>
  </si>
  <si>
    <t>MMR-H-SCFP04</t>
  </si>
  <si>
    <t>MMR-H-UNOPSP03</t>
  </si>
  <si>
    <t>MMR-H-UNOPSP04</t>
  </si>
  <si>
    <t>MMR-M-SCFP03</t>
  </si>
  <si>
    <t>MMR-M-UNOPSP03</t>
  </si>
  <si>
    <t>MMR-T-SCFP03</t>
  </si>
  <si>
    <t>MMR-T-SCFP04</t>
  </si>
  <si>
    <t>MMR-T-UNOPSP03</t>
  </si>
  <si>
    <t>MMR-T-UNOPSP04</t>
  </si>
  <si>
    <t>MNG-H-MOHP01</t>
  </si>
  <si>
    <t>MNG-H-MOHP02</t>
  </si>
  <si>
    <t>MNG-T-MOHP03</t>
  </si>
  <si>
    <t>MNG-T-MOHP04</t>
  </si>
  <si>
    <t>MOR-011-G04-HP02</t>
  </si>
  <si>
    <t>MOR-011-G05-TP02</t>
  </si>
  <si>
    <t>MOZ-C-CCSP01</t>
  </si>
  <si>
    <t>MOZ-C-FDCP01</t>
  </si>
  <si>
    <t>MOZ-H-FDCP01</t>
  </si>
  <si>
    <t>MOZ-H-MOHP01</t>
  </si>
  <si>
    <t>MOZ-H-MOHP02</t>
  </si>
  <si>
    <t>MOZ-M-MOHP01</t>
  </si>
  <si>
    <t>MOZ-M-MOHP02</t>
  </si>
  <si>
    <t>MOZ-M-WVP01</t>
  </si>
  <si>
    <t>MOZ-M-WVP02</t>
  </si>
  <si>
    <t>MOZ-T-MOHP01</t>
  </si>
  <si>
    <t>MOZ-T-MOHP02</t>
  </si>
  <si>
    <t>MRT-H-SENLSP01</t>
  </si>
  <si>
    <t>MRT-M-SENLSP01</t>
  </si>
  <si>
    <t>MRT-T-SENLSP01</t>
  </si>
  <si>
    <t>MUS-H-NASP01</t>
  </si>
  <si>
    <t>MUS-H-NASP02</t>
  </si>
  <si>
    <t>MUS-H-PILSP01</t>
  </si>
  <si>
    <t>MUS-H-PILSP02</t>
  </si>
  <si>
    <t>MWI-C-AAP01</t>
  </si>
  <si>
    <t>MWI-C-AAP02</t>
  </si>
  <si>
    <t>MWI-C-MOHP01</t>
  </si>
  <si>
    <t>MWI-C-MOHP02</t>
  </si>
  <si>
    <t>MWI-M-MOHP01</t>
  </si>
  <si>
    <t>MWI-M-MOHP02</t>
  </si>
  <si>
    <t>MWI-M-WVMP01</t>
  </si>
  <si>
    <t>MWI-M-WVMP02</t>
  </si>
  <si>
    <t>MYS-H-MACP03</t>
  </si>
  <si>
    <t>NAM-C-MOHP01</t>
  </si>
  <si>
    <t>NER-H-CNCTRNP01</t>
  </si>
  <si>
    <t>NER-H-CNCTRNP02</t>
  </si>
  <si>
    <t>NER-M-CRSP01</t>
  </si>
  <si>
    <t>NER-M-CRSP02</t>
  </si>
  <si>
    <t>NER-T-SCFP01</t>
  </si>
  <si>
    <t>NGA-H-ARFHP03</t>
  </si>
  <si>
    <t>NGA-H-FHI360P01</t>
  </si>
  <si>
    <t>NGA-H-LSMOHP01</t>
  </si>
  <si>
    <t>NGA-H-NACAP03</t>
  </si>
  <si>
    <t>NGA-H-SFHNGP03</t>
  </si>
  <si>
    <t>NGA-M-CRSP01</t>
  </si>
  <si>
    <t>NGA-M-CRSP02</t>
  </si>
  <si>
    <t>NGA-M-NMEPP01</t>
  </si>
  <si>
    <t>NGA-M-NMEPP02</t>
  </si>
  <si>
    <t>NGA-T-ARFHP03</t>
  </si>
  <si>
    <t>NGA-T-IHVNP03</t>
  </si>
  <si>
    <t>NIC-H-INSSP01</t>
  </si>
  <si>
    <t>NIC-H-INSSP02</t>
  </si>
  <si>
    <t>NIC-M-REDNICAP02</t>
  </si>
  <si>
    <t>NIC-T-INSSP01</t>
  </si>
  <si>
    <t>NMB-202-G01-H-00P02</t>
  </si>
  <si>
    <t>NMB-202-G03-M-00P02</t>
  </si>
  <si>
    <t>NMB-202-G07-HP02</t>
  </si>
  <si>
    <t>NMB-T-MoHSSP02</t>
  </si>
  <si>
    <t>NPL-H-SCFP02</t>
  </si>
  <si>
    <t>NPL-H-SCFP03</t>
  </si>
  <si>
    <t>NPL-M-SCFP01</t>
  </si>
  <si>
    <t>NPL-M-SCFP02</t>
  </si>
  <si>
    <t>NPL-T-SCFP01</t>
  </si>
  <si>
    <t>NPL-T-SCFP02</t>
  </si>
  <si>
    <t>PAK-H-NACPP02</t>
  </si>
  <si>
    <t>PAK-H-NACPP03</t>
  </si>
  <si>
    <t>PAK-H-NZTP02</t>
  </si>
  <si>
    <t>PAK-H-NZTP03</t>
  </si>
  <si>
    <t>PAK-M-DOMCP02</t>
  </si>
  <si>
    <t>PAK-M-DOMCP03</t>
  </si>
  <si>
    <t>PAK-M-TIHP01</t>
  </si>
  <si>
    <t>PAK-M-TIHP02</t>
  </si>
  <si>
    <t>PAK-S-HPSIUP01</t>
  </si>
  <si>
    <t>PAK-T-MCP02</t>
  </si>
  <si>
    <t>PAK-T-MCP03</t>
  </si>
  <si>
    <t>PAK-T-NTPP02</t>
  </si>
  <si>
    <t>PAK-T-NTPP03</t>
  </si>
  <si>
    <t>PAK-T-TIHP01</t>
  </si>
  <si>
    <t>PAK-T-TIHP02</t>
  </si>
  <si>
    <t>PAN-C-UNDPP01</t>
  </si>
  <si>
    <t>PER-H-PATHP01</t>
  </si>
  <si>
    <t>PER-T-SESP01</t>
  </si>
  <si>
    <t>PHL-H-SCP01</t>
  </si>
  <si>
    <t>PHL-H-SCP02</t>
  </si>
  <si>
    <t>PHL-M-PSFIP01</t>
  </si>
  <si>
    <t>PHL-M-PSFIP02</t>
  </si>
  <si>
    <t>PHL-T-PBSPP01</t>
  </si>
  <si>
    <t>PHL-T-PBSPP02</t>
  </si>
  <si>
    <t>PNG-C-WVP01</t>
  </si>
  <si>
    <t>PNG-H-OSHFP01</t>
  </si>
  <si>
    <t>PNG-M-PSIP01</t>
  </si>
  <si>
    <t>PNG-M-RAMP01</t>
  </si>
  <si>
    <t>PNG-M-RAMP02</t>
  </si>
  <si>
    <t>PNG-T-WVIP01</t>
  </si>
  <si>
    <t>PRK-M-UNICEFP01</t>
  </si>
  <si>
    <t>PRK-T-UNICEFP01</t>
  </si>
  <si>
    <t>PRY-H-CIRDP01</t>
  </si>
  <si>
    <t>PRY-H-CIRDP02</t>
  </si>
  <si>
    <t>PRY-M-OIMP01</t>
  </si>
  <si>
    <t>PRY-T-AVP03</t>
  </si>
  <si>
    <t>QMG-M-PSIP01</t>
  </si>
  <si>
    <t>QMZ-C-APHP01</t>
  </si>
  <si>
    <t>QMZ-H-ECOMP01</t>
  </si>
  <si>
    <t>QMZ-T-PASP01</t>
  </si>
  <si>
    <t>QNA-H-CDFP01</t>
  </si>
  <si>
    <t>QNA-H-CDFP02</t>
  </si>
  <si>
    <t>QNA-T-CDFP01</t>
  </si>
  <si>
    <t>QNB-C-MOHP01</t>
  </si>
  <si>
    <t>QNB-C-MOHP02</t>
  </si>
  <si>
    <t>QNB-M-MoHP01</t>
  </si>
  <si>
    <t>QNB-M-MoHP02</t>
  </si>
  <si>
    <t>QPA-H-HIVOSP01</t>
  </si>
  <si>
    <t>QPA-H-SADCP01</t>
  </si>
  <si>
    <t>QPA-H-UNDPP01</t>
  </si>
  <si>
    <t>QPA-M-E8SP01</t>
  </si>
  <si>
    <t>Angola</t>
  </si>
  <si>
    <t>Mozambique</t>
  </si>
  <si>
    <t>Namibia</t>
  </si>
  <si>
    <t>South Africa</t>
  </si>
  <si>
    <t>Zambia</t>
  </si>
  <si>
    <t>Zimbabwe</t>
  </si>
  <si>
    <t>QPA-M-LSDIP01</t>
  </si>
  <si>
    <t>QPA-T-ECSAP01</t>
  </si>
  <si>
    <t>QPA-T-WHCP01</t>
  </si>
  <si>
    <t>QPA-T-WHCP02</t>
  </si>
  <si>
    <t>QPB-H-KANCOP01</t>
  </si>
  <si>
    <t>QPF-C-ANCSP01</t>
  </si>
  <si>
    <t>QPF-H-ALCOP01</t>
  </si>
  <si>
    <t>QPF-H-HandINTP01</t>
  </si>
  <si>
    <t>QPF-H-ITPCP01</t>
  </si>
  <si>
    <t>QRA-H-CARICOMP01</t>
  </si>
  <si>
    <t>QRA-H-UNDPP01</t>
  </si>
  <si>
    <t>QRA-M-IDBP01</t>
  </si>
  <si>
    <t>QRA-T-ORASP01</t>
  </si>
  <si>
    <t>QRB-C-OECSP01</t>
  </si>
  <si>
    <t>QRC-H-SISCAP02</t>
  </si>
  <si>
    <t>QSA-H-IHAAP01</t>
  </si>
  <si>
    <t>QSA-H-SCFP01</t>
  </si>
  <si>
    <t>QSD-H-SCFP01</t>
  </si>
  <si>
    <t>QSE-H-AFAOP01</t>
  </si>
  <si>
    <t>QSE-M-UNOPSP02</t>
  </si>
  <si>
    <t>QSE-M-UNOPSP03</t>
  </si>
  <si>
    <t>QSF-Z-IOMP01</t>
  </si>
  <si>
    <t>QUA-C-UNDPP01</t>
  </si>
  <si>
    <t>QUA-C-UNDPP02</t>
  </si>
  <si>
    <t>QUA-M-UNDPP01</t>
  </si>
  <si>
    <t>QUA-M-UNDPP02</t>
  </si>
  <si>
    <t>ROU-T-RAAP01</t>
  </si>
  <si>
    <t>RUS-H-OHIP01</t>
  </si>
  <si>
    <t>RWA-H-MOHP03</t>
  </si>
  <si>
    <t>RWA-H-MOHP04</t>
  </si>
  <si>
    <t>RWA-M-MOHP01</t>
  </si>
  <si>
    <t>RWA-M-MOHP02</t>
  </si>
  <si>
    <t>RWA-T-MOHP03</t>
  </si>
  <si>
    <t>RWA-T-MOHP04</t>
  </si>
  <si>
    <t>RWA-Z-UNHCRP01</t>
  </si>
  <si>
    <t>SDN-H-UNDPP01</t>
  </si>
  <si>
    <t>SDN-H-UNDPP02</t>
  </si>
  <si>
    <t>SDN-M-MOHP01</t>
  </si>
  <si>
    <t>SDN-M-UNDPP01</t>
  </si>
  <si>
    <t>SDN-S-FMOHP01</t>
  </si>
  <si>
    <t>SDN-T-UNDPP01</t>
  </si>
  <si>
    <t>SDN-T-UNDPP02</t>
  </si>
  <si>
    <t>SEN-H-ANCSP03</t>
  </si>
  <si>
    <t>SEN-H-ANCSP04</t>
  </si>
  <si>
    <t>SEN-H-CNLSP03</t>
  </si>
  <si>
    <t>SEN-H-CNLSP04</t>
  </si>
  <si>
    <t>SEN-M-IntraHP01</t>
  </si>
  <si>
    <t>SEN-M-PNLPP01</t>
  </si>
  <si>
    <t>SEN-M-PNLPP02</t>
  </si>
  <si>
    <t>SEN-S-MOHP01</t>
  </si>
  <si>
    <t>SEN-Z-MOHP01</t>
  </si>
  <si>
    <t>SLE-H-NASP03</t>
  </si>
  <si>
    <t>SLE-H-NASP04</t>
  </si>
  <si>
    <t>SLE-M-CRSP03</t>
  </si>
  <si>
    <t>SLE-M-CRSP04</t>
  </si>
  <si>
    <t>SLE-Z-MOHSP01</t>
  </si>
  <si>
    <t>SLE-Z-MOHSP02</t>
  </si>
  <si>
    <t>SLV-H-MOHP03</t>
  </si>
  <si>
    <t>SLV-H-PLANP02</t>
  </si>
  <si>
    <t>SLV-M-MOHP01</t>
  </si>
  <si>
    <t>SLV-T-MOHP01</t>
  </si>
  <si>
    <t>SNG-T-PLANP02</t>
  </si>
  <si>
    <t>SNG-T-PNTP02</t>
  </si>
  <si>
    <t>SOM-H-UNICEFP01</t>
  </si>
  <si>
    <t>SOM-H-UNICEFP02</t>
  </si>
  <si>
    <t>SOM-M-UNICEFP01</t>
  </si>
  <si>
    <t>SOM-M-UNICEFP02</t>
  </si>
  <si>
    <t>SOM-T-WVP02</t>
  </si>
  <si>
    <t>SOM-T-WVP03</t>
  </si>
  <si>
    <t>SSD-H-UNDPP01</t>
  </si>
  <si>
    <t>SSD-H-UNDPP02</t>
  </si>
  <si>
    <t>SSD-M-PSIP02</t>
  </si>
  <si>
    <t>SSD-M-PSIP03</t>
  </si>
  <si>
    <t>SSD-T-UNDPP01</t>
  </si>
  <si>
    <t>SSD-T-UNDPP02</t>
  </si>
  <si>
    <t>STP-H-UNDPP01</t>
  </si>
  <si>
    <t>STP-M-UNDPP03</t>
  </si>
  <si>
    <t>STP-T-UNDPP01</t>
  </si>
  <si>
    <t>STP-Z-UNDPP01</t>
  </si>
  <si>
    <t>SUR-C-MOHP01</t>
  </si>
  <si>
    <t>SUR-M-MoHP01</t>
  </si>
  <si>
    <t>SUR-M-MoHP02</t>
  </si>
  <si>
    <t>SWZ-H-CANGOP01</t>
  </si>
  <si>
    <t>SWZ-H-NERCHAP01</t>
  </si>
  <si>
    <t>SWZ-M-NERCHAP01</t>
  </si>
  <si>
    <t>SWZ-M-NERCHAP02</t>
  </si>
  <si>
    <t>SWZ-T-NERCHAP02</t>
  </si>
  <si>
    <t>TCD-H-FOSAPP01</t>
  </si>
  <si>
    <t>TCD-M-UNDPP02</t>
  </si>
  <si>
    <t>TCD-M-UNDPP03</t>
  </si>
  <si>
    <t>TCD-T-FOSAPP01</t>
  </si>
  <si>
    <t>TGO-H-PMTP01</t>
  </si>
  <si>
    <t>TGO-H-PMTP02</t>
  </si>
  <si>
    <t>TGO-M-PMTP01</t>
  </si>
  <si>
    <t>TGO-M-PMTP02</t>
  </si>
  <si>
    <t>TGO-T-PMTP01</t>
  </si>
  <si>
    <t>TGO-T-PMTP02</t>
  </si>
  <si>
    <t>THA-C-DDCP01</t>
  </si>
  <si>
    <t>THA-C-DDCP02</t>
  </si>
  <si>
    <t>THA-C-RTFP01</t>
  </si>
  <si>
    <t>THA-C-RTFP02</t>
  </si>
  <si>
    <t>THA-M-DDCP02</t>
  </si>
  <si>
    <t>TJK-H-UNDPP01</t>
  </si>
  <si>
    <t>TJK-H-UNDPP02</t>
  </si>
  <si>
    <t>TJK-T-HOPEP01</t>
  </si>
  <si>
    <t>TJK-T-RCTCP01</t>
  </si>
  <si>
    <t>TJK-T-RCTCP02</t>
  </si>
  <si>
    <t>TKM-T-UNDPP01</t>
  </si>
  <si>
    <t>TKM-T-UNDPP02</t>
  </si>
  <si>
    <t>TLS-H-MOHP03</t>
  </si>
  <si>
    <t>TLS-H-MOHP04</t>
  </si>
  <si>
    <t>TLS-M-MOHP02</t>
  </si>
  <si>
    <t>TLS-M-MOHP03</t>
  </si>
  <si>
    <t>TLS-T-MOHP01</t>
  </si>
  <si>
    <t>TLS-T-MOHP02</t>
  </si>
  <si>
    <t>TUN-H-ONFPP01</t>
  </si>
  <si>
    <t>TZA-C-AmrefP01</t>
  </si>
  <si>
    <t>TZA-C-STCP01</t>
  </si>
  <si>
    <t>TZA-H-MOFP01</t>
  </si>
  <si>
    <t>TZA-H-MOFP02</t>
  </si>
  <si>
    <t>TZA-M-MOFPP03</t>
  </si>
  <si>
    <t>TZA-M-MOFPP04</t>
  </si>
  <si>
    <t>TZA-T-MOFP01</t>
  </si>
  <si>
    <t>TZA-T-MOFP02</t>
  </si>
  <si>
    <t>UGA-C-TASOP01</t>
  </si>
  <si>
    <t>UGA-C-TASOP02</t>
  </si>
  <si>
    <t>UGA-H-MoFPEDP01</t>
  </si>
  <si>
    <t>UGA-H-MoFPEDP02</t>
  </si>
  <si>
    <t>UGA-M-MoFPEDP01</t>
  </si>
  <si>
    <t>UGA-M-MoFPEDP02</t>
  </si>
  <si>
    <t>UGA-M-TASOP01</t>
  </si>
  <si>
    <t>UGA-M-TASOP02</t>
  </si>
  <si>
    <t>UGA-S-MoFPEDP01</t>
  </si>
  <si>
    <t>UGA-S-TASOP01</t>
  </si>
  <si>
    <t>UGA-T-MoFPEDP03</t>
  </si>
  <si>
    <t>UGA-T-MoFPEDP04</t>
  </si>
  <si>
    <t>UKR-C-AUAP01</t>
  </si>
  <si>
    <t>UKR-C-AUAP02</t>
  </si>
  <si>
    <t>UKR-C-AUNP01</t>
  </si>
  <si>
    <t>UKR-C-AUNP02</t>
  </si>
  <si>
    <t>UKR-C-PHCP01</t>
  </si>
  <si>
    <t>UKR-C-PHCP02</t>
  </si>
  <si>
    <t>UKR-H-UNICEFP02</t>
  </si>
  <si>
    <t>UZB-H-RACP01</t>
  </si>
  <si>
    <t>UZB-H-RACP02</t>
  </si>
  <si>
    <t>UZB-M-RCSSESP01</t>
  </si>
  <si>
    <t>UZB-T-RDCP01</t>
  </si>
  <si>
    <t>UZB-T-RDCP02</t>
  </si>
  <si>
    <t>VNM-H-VAACP03</t>
  </si>
  <si>
    <t>VNM-H-VAACP04</t>
  </si>
  <si>
    <t>VNM-H-VUSTAP01</t>
  </si>
  <si>
    <t>VNM-H-VUSTAP02</t>
  </si>
  <si>
    <t>VNM-M-NIMPEP01</t>
  </si>
  <si>
    <t>VNM-T-NTPP01</t>
  </si>
  <si>
    <t>VNM-T-NTPP02</t>
  </si>
  <si>
    <t>ZAF-C-AFSAP01</t>
  </si>
  <si>
    <t>ZAF-C-KHETHP01</t>
  </si>
  <si>
    <t>ZAF-C-KZNP01</t>
  </si>
  <si>
    <t>ZAF-C-NACOSAP01</t>
  </si>
  <si>
    <t>ZAF-C-NDOHP01</t>
  </si>
  <si>
    <t>ZAF-C-RTCP01</t>
  </si>
  <si>
    <t>ZAF-C-SCIP01</t>
  </si>
  <si>
    <t>ZAF-C-WCDOHP01</t>
  </si>
  <si>
    <t>ZMB-C-CHAZP01</t>
  </si>
  <si>
    <t>ZMB-C-CHAZP02</t>
  </si>
  <si>
    <t>ZMB-C-MOHP01</t>
  </si>
  <si>
    <t>ZMB-C-MOHP02</t>
  </si>
  <si>
    <t>ZMB-M-CHAZP01</t>
  </si>
  <si>
    <t>ZMB-M-CHAZP02</t>
  </si>
  <si>
    <t>ZMB-M-MOHP01</t>
  </si>
  <si>
    <t>ZMB-M-MOHP02</t>
  </si>
  <si>
    <t>ZWE-H-UNDPP01</t>
  </si>
  <si>
    <t>ZWE-H-UNDPP02</t>
  </si>
  <si>
    <t>ZWE-M-MOHCCP01</t>
  </si>
  <si>
    <t>ZWE-M-MOHCCP02</t>
  </si>
  <si>
    <t>ZWE-T-MOHCCP01</t>
  </si>
  <si>
    <t>ZWE-T-MOHCCP02</t>
  </si>
  <si>
    <t>Grand Total</t>
  </si>
  <si>
    <t>Afghanistan</t>
  </si>
  <si>
    <t>USD</t>
  </si>
  <si>
    <t>Azerbaijan</t>
  </si>
  <si>
    <t>Burundi</t>
  </si>
  <si>
    <t>Benin</t>
  </si>
  <si>
    <t>EUR</t>
  </si>
  <si>
    <t>Burkina Faso</t>
  </si>
  <si>
    <t>Bangladesh</t>
  </si>
  <si>
    <t>Belize</t>
  </si>
  <si>
    <t>Bolivia, Plurinational State of</t>
  </si>
  <si>
    <t>Bhutan</t>
  </si>
  <si>
    <t>BTN-T-MOHP02</t>
  </si>
  <si>
    <t>Cote d'Ivoire</t>
  </si>
  <si>
    <t>Cameroon</t>
  </si>
  <si>
    <t>Congo, The Democratic Republic of the</t>
  </si>
  <si>
    <t>Colombia</t>
  </si>
  <si>
    <t>Costa Rica</t>
  </si>
  <si>
    <t>Cuba</t>
  </si>
  <si>
    <t>Dominican Republic</t>
  </si>
  <si>
    <t>Ecuador</t>
  </si>
  <si>
    <t>Ethiopia</t>
  </si>
  <si>
    <t>Ghana</t>
  </si>
  <si>
    <t>Guinea</t>
  </si>
  <si>
    <t>Gambia</t>
  </si>
  <si>
    <t>Guinea-Bissau</t>
  </si>
  <si>
    <t>Guatemala</t>
  </si>
  <si>
    <t>GTM-H-INCAPP01</t>
  </si>
  <si>
    <t>Guyana</t>
  </si>
  <si>
    <t>Honduras</t>
  </si>
  <si>
    <t>Haiti</t>
  </si>
  <si>
    <t>Indonesia</t>
  </si>
  <si>
    <t>India</t>
  </si>
  <si>
    <t>Iran, Islamic Republic of</t>
  </si>
  <si>
    <t>IRN-H-UNDPP02</t>
  </si>
  <si>
    <t>Kenya</t>
  </si>
  <si>
    <t>Cambodia</t>
  </si>
  <si>
    <t>Lao People's Democratic Republic</t>
  </si>
  <si>
    <t>Liberia</t>
  </si>
  <si>
    <t>Sri Lanka</t>
  </si>
  <si>
    <t>Madagascar</t>
  </si>
  <si>
    <t>Mali</t>
  </si>
  <si>
    <t>Myanmar</t>
  </si>
  <si>
    <t>Malawi</t>
  </si>
  <si>
    <t>Niger</t>
  </si>
  <si>
    <t>Nigeria</t>
  </si>
  <si>
    <t>Nicaragua</t>
  </si>
  <si>
    <t>Pakistan</t>
  </si>
  <si>
    <t>Panama</t>
  </si>
  <si>
    <t>Peru</t>
  </si>
  <si>
    <t>Philippines</t>
  </si>
  <si>
    <t>Paraguay</t>
  </si>
  <si>
    <t>Zanzibar</t>
  </si>
  <si>
    <t>QRA-H-CVCP01</t>
  </si>
  <si>
    <t>QRA-H-HIVOSP01</t>
  </si>
  <si>
    <t>Oceania</t>
  </si>
  <si>
    <t>Rwanda</t>
  </si>
  <si>
    <t>Sudan</t>
  </si>
  <si>
    <t>Senegal</t>
  </si>
  <si>
    <t>Sierra Leone</t>
  </si>
  <si>
    <t>El Salvador</t>
  </si>
  <si>
    <t>Somalia</t>
  </si>
  <si>
    <t>South Sudan</t>
  </si>
  <si>
    <t>Suriname</t>
  </si>
  <si>
    <t>Togo</t>
  </si>
  <si>
    <t>Thailand</t>
  </si>
  <si>
    <t>Timor-Leste</t>
  </si>
  <si>
    <t>Uganda</t>
  </si>
  <si>
    <t>Ukraine</t>
  </si>
  <si>
    <t>Viet Nam</t>
  </si>
  <si>
    <t>Albania</t>
  </si>
  <si>
    <t>Armenia</t>
  </si>
  <si>
    <t>Bulgaria</t>
  </si>
  <si>
    <t>Belarus</t>
  </si>
  <si>
    <t>Botswana</t>
  </si>
  <si>
    <t>Central African Republic</t>
  </si>
  <si>
    <t>Congo</t>
  </si>
  <si>
    <t>Comoros</t>
  </si>
  <si>
    <t>Cabo Verde</t>
  </si>
  <si>
    <t>Djibouti</t>
  </si>
  <si>
    <t>Algeria</t>
  </si>
  <si>
    <t>Eritrea</t>
  </si>
  <si>
    <t>Fiji</t>
  </si>
  <si>
    <t>Georgia</t>
  </si>
  <si>
    <t>Iraq</t>
  </si>
  <si>
    <t>Jamaica</t>
  </si>
  <si>
    <t>Kazakhstan</t>
  </si>
  <si>
    <t>Kyrgyzstan</t>
  </si>
  <si>
    <t>Lesotho</t>
  </si>
  <si>
    <t>Morocco</t>
  </si>
  <si>
    <t>Moldova, Republic of</t>
  </si>
  <si>
    <t>Mongolia</t>
  </si>
  <si>
    <t>Mauritania</t>
  </si>
  <si>
    <t>Mauritius</t>
  </si>
  <si>
    <t>Malaysia</t>
  </si>
  <si>
    <t>Nepal</t>
  </si>
  <si>
    <t>Papua New Guinea</t>
  </si>
  <si>
    <t>Korea, Democratic People's Republic of</t>
  </si>
  <si>
    <t>Kosovo</t>
  </si>
  <si>
    <t>Eastern Africa</t>
  </si>
  <si>
    <t>Southern Asia</t>
  </si>
  <si>
    <t>Romania</t>
  </si>
  <si>
    <t>Russian Federation</t>
  </si>
  <si>
    <t>Solomon Islands</t>
  </si>
  <si>
    <t>Sao Tome and Principe</t>
  </si>
  <si>
    <t>Eswatini</t>
  </si>
  <si>
    <t>Chad</t>
  </si>
  <si>
    <t>Tajikistan</t>
  </si>
  <si>
    <t>Turkmenistan</t>
  </si>
  <si>
    <t>Tunisia</t>
  </si>
  <si>
    <t>Tanzania, United Republic of</t>
  </si>
  <si>
    <t>Uzbekistan</t>
  </si>
  <si>
    <t>Gabon</t>
  </si>
  <si>
    <t>Country or Region Name</t>
  </si>
  <si>
    <t>Amounts recovered in USD</t>
  </si>
  <si>
    <t>Amounts unrecovered in USD</t>
  </si>
  <si>
    <t>4. *A region reflects data from one or more multicountry grants in that region.</t>
  </si>
  <si>
    <t>Description of Goods and Services</t>
  </si>
  <si>
    <t xml:space="preserve">1. Health Products financed out of grant funds, as defined in the “Guide to Global Fund Policies on Procurement and Supply Management of Health Products,” as amended from time to time, </t>
  </si>
  <si>
    <t xml:space="preserve">    which include: (a) pharmaceutical products; (b) durable and non-durable in vitro diagnostic products; (c) mosquito nets; and (d) consumable single-use health products (including condoms, </t>
  </si>
  <si>
    <t xml:space="preserve">    insecticides, therapeutic nutritional support, general laboratory items and injection syringes); and</t>
  </si>
  <si>
    <t>2. Goods and Services using grant funds.</t>
  </si>
  <si>
    <t>Goods:</t>
  </si>
  <si>
    <t>- Health products such as bed nets, condoms, lubricants, diagnostics, reagents, test kits, syringes, spraying materials and other consumables. Health equipment such as microscopes, x-ray</t>
  </si>
  <si>
    <t xml:space="preserve">    machines and testing machines.</t>
  </si>
  <si>
    <t>- Antiretroviral therapy, medicines for opportunistic infections, anti-tuberculosis medicines, anti-malarial medicines, and other medicines. Food and care packages.</t>
  </si>
  <si>
    <t xml:space="preserve">- Non-health equipment such as generators and beds. Information technology (IT) systems and software, website creation and development. Office equipment, furniture, audiovisual </t>
  </si>
  <si>
    <t xml:space="preserve">    equipment. Vehicles, motorcycles, bicycles. </t>
  </si>
  <si>
    <t>Services:</t>
  </si>
  <si>
    <t>- Costs of all consultants (short or long term) providing technical or management assistance. Training publications. Surveys, research.</t>
  </si>
  <si>
    <t>- Insurance, transportation, storage, distribution or other similar costs.</t>
  </si>
  <si>
    <t xml:space="preserve">- Transportation costs for all purchases (equipment, commodities, products, medicines) including packaging, shipping, insurance and handling. Warehouse, PSM office facilities, and other  </t>
  </si>
  <si>
    <t xml:space="preserve">    logistics requirements. Procurement agent fees. Costs for quality assurance (including laboratory testing of samples), and any other costs associated with the purchase, storage and delivery. </t>
  </si>
  <si>
    <t>- Health infrastructure rehabilitation, renovation and enhancement costs. Maintenance.</t>
  </si>
  <si>
    <t>- Printed material and communication costs associated with program-related campaigns, TV spots, radio programs, advertising, media events, education, dissemination, promotion, promotional items.</t>
  </si>
  <si>
    <t xml:space="preserve">- Office supplies, travel, field visits and other costs relating to program planning and administration (including in respect of managing sub-recipient relationships). Legal, translation, </t>
  </si>
  <si>
    <t xml:space="preserve">    accounting and auditing costs, bank charges etc. </t>
  </si>
  <si>
    <t xml:space="preserve">- Country or Regional Coordinating Mechanism (CCM/RCM) support costs.Overhead costs such as office rent, utilities, internal communication costs (mail, telephone, internet), insurance, </t>
  </si>
  <si>
    <t xml:space="preserve">    fuel, security, cleaning. Management or overhead fees.</t>
  </si>
  <si>
    <t>Exemption from Taxation</t>
  </si>
  <si>
    <t xml:space="preserve">1. General Principle – For each program, grant funds are made available by the Global Fund for the purposes of implementing program activities, and the Grant Agreement and the purchase and/or </t>
  </si>
  <si>
    <t xml:space="preserve">    import of any goods or services using the Grant Funds shall be exempt from relevant taxation applicable in the host country, including, but not limited to, (a) customs duties, import duties, </t>
  </si>
  <si>
    <t xml:space="preserve">    taxes or fiscal charges of equal effect levied or otherwise imposed on the health products imported into the host country under the Grant Agreement or any related Sub-recipient or supplier contract, </t>
  </si>
  <si>
    <t xml:space="preserve">    and (b) the value-added tax levied or otherwise imposed on the purchases of goods and services using grant funds.</t>
  </si>
  <si>
    <t>Africa*</t>
  </si>
  <si>
    <t>Americas*</t>
  </si>
  <si>
    <t>Asia*</t>
  </si>
  <si>
    <t>Caribbean*</t>
  </si>
  <si>
    <t>Central America*</t>
  </si>
  <si>
    <t>South-Eastern Asia*</t>
  </si>
  <si>
    <t>Western Asia*</t>
  </si>
  <si>
    <t>World*</t>
  </si>
  <si>
    <t>Western Africa*</t>
  </si>
  <si>
    <t>Validated by Finance</t>
  </si>
  <si>
    <t>Amount in taxes and duties paid as % of expenditures</t>
  </si>
  <si>
    <t xml:space="preserve">1. The information has been compiled from data submitted by Principal Recipients. </t>
  </si>
  <si>
    <t>5. Where the value of 'amounts of taxes unrecovered' was negative, we have adjusted the same to reflect the correct 'net amounts unrecovered'.</t>
  </si>
  <si>
    <t>TaxID</t>
  </si>
  <si>
    <t>IsDel</t>
  </si>
  <si>
    <t>Geo/Proj</t>
  </si>
  <si>
    <t>IP_Nm</t>
  </si>
  <si>
    <t>IP_Ccy</t>
  </si>
  <si>
    <t>TaxYr</t>
  </si>
  <si>
    <t>Status</t>
  </si>
  <si>
    <t>IsLocked</t>
  </si>
  <si>
    <t>PR_TaxExemptStatus</t>
  </si>
  <si>
    <t>SR_TaxExemptStatus</t>
  </si>
  <si>
    <t>OvAllTaxExemptStatus</t>
  </si>
  <si>
    <t>TaxExemptionStatusCmt</t>
  </si>
  <si>
    <t>PR_TaxPaid</t>
  </si>
  <si>
    <t>PR_TaxRecovered</t>
  </si>
  <si>
    <t>PR_UnrecoverableTax</t>
  </si>
  <si>
    <t>PR_Exp</t>
  </si>
  <si>
    <t>SR_TaxPaid</t>
  </si>
  <si>
    <t>SR_TaxRecovered</t>
  </si>
  <si>
    <t>SR_UnrecovableTax</t>
  </si>
  <si>
    <t>SR_Exp</t>
  </si>
  <si>
    <t>TotTaxPaid</t>
  </si>
  <si>
    <t>TotTaxRecovered</t>
  </si>
  <si>
    <t>TotUnrecoverableTax</t>
  </si>
  <si>
    <t>TotExp</t>
  </si>
  <si>
    <t>TaxInfoCmt</t>
  </si>
  <si>
    <t>a2I36000000uZbXEAU</t>
  </si>
  <si>
    <t>Tax Report imported in GOS</t>
  </si>
  <si>
    <t>Both</t>
  </si>
  <si>
    <t>Full Exemption</t>
  </si>
  <si>
    <t>The Sub-recipient implementing the Global Fund grant in Afghanistan is exempt from VAT and custom duties, but the unrecovered taxes paid by the SR are not VAT and custom duties.</t>
  </si>
  <si>
    <t>a2I36000000uZbYEAU</t>
  </si>
  <si>
    <t>Residents in Afghanistan are taxed on income, including but not limited to wages, salaries, rental income. Above tax payment is withholding tax on rental (and vehicle) at SR level - SR had expense for rented warehouse (or vehicle), SR withhelds 10% of the rent payment, and pays directly to Government. The landlord (vehicle owner) is responsible for reporting rental income on annual basis, and tax paid by SR is used as a credit, as such this expenses are not recoverable back from Government.</t>
  </si>
  <si>
    <t>a2I36000002WPMPEA4</t>
  </si>
  <si>
    <t>Residents in Afghanistan are taxed on income, including but not limited to wages, salaries, rental income. Above tax payment is withholding tax on rental (and vehicle) at SR level - SR had expense for rented warehouse (or vehicle), SR withhelds 10% of the rent payment, and pays directly to Government. The landlord (vehicle owner) is responsible for reporting rental income on annual basis, and tax paid by SR is used as a credit, as such these expenses are not recoverable back from Government.</t>
  </si>
  <si>
    <t>a2I36000002WPMOEA4</t>
  </si>
  <si>
    <t>a2I36000000uazDEAQ</t>
  </si>
  <si>
    <t>a2I36000000uazEEAQ</t>
  </si>
  <si>
    <t>Residents in Afghanistan are taxed on income, including but not limited to wages, salaries, rental income. Above tax payment is withholding tax on rental at SR level - SR had expense for rented warehouse (or vehicle), SR withhelds 10% of the rent payment, and pays directly to Government. The landlord is responsible for reporting rental income on annual basis, and tax paid by SR is used as a credit, as such this expenses are not recoverable back from Government.</t>
  </si>
  <si>
    <t>a2I36000002WPMKEA4</t>
  </si>
  <si>
    <t>a2I36000002WPMJEA4</t>
  </si>
  <si>
    <t>a2I36000000uckEEAQ</t>
  </si>
  <si>
    <t>Same as previous statement  MoPH is governmental institution and don’t produce or import any goods to be payee of any kinds of VAT or import duties. MoPH process the incom taxes of goods and services, which are not to be mentioned os duties here.</t>
  </si>
  <si>
    <t>a2I36000000uckFEAQ</t>
  </si>
  <si>
    <t>The grant of PR &amp; SR are exempted from tax &amp; the purchase of goods &amp; services or import duties is also exempted from tax.</t>
  </si>
  <si>
    <t>we have not made expenditure on tax-related goods or services in the year 2017 &amp; we have not charge tax from the global fund grant.</t>
  </si>
  <si>
    <t>a2I36000000uZPIEA2</t>
  </si>
  <si>
    <t>a2I36000000uZPJEA2</t>
  </si>
  <si>
    <t>a2I36000000uckOEAQ</t>
  </si>
  <si>
    <t>MoPH is governmental institution and don’t produce or import any goods to be payee of any kinds of VAT or import duties. MoPH process the incom taxes of goods and services, which are not to be mentioned os duties here.</t>
  </si>
  <si>
    <t>a2I36000000uckPEAQ</t>
  </si>
  <si>
    <t>The grant of PR &amp; SR are exempted from tax &amp; the purchase of goods &amp; services or import duties is also exempted from tax. All the taxes are deducted from vendor not from global fund grant.</t>
  </si>
  <si>
    <t>a2I36000002WLyZEAW</t>
  </si>
  <si>
    <t>The AFG-T-MoPH grant is exempted from taxes and the purchase of Medicine, goods or services are also exempted from taxes and custom duties. All the taxes are deducted from vendor/supplier. There is no taxes charged from AFG-T_MOPH grant in 2018.</t>
  </si>
  <si>
    <t>This above is the expendure under AFG-T-MOPH grant for the year 2018 as per AFR and External Audit Reports.</t>
  </si>
  <si>
    <t>a2I36000002WLyYEAW</t>
  </si>
  <si>
    <t>Sent for Validation</t>
  </si>
  <si>
    <t>The AFG-T-MoPH grant is fully exempted from ally type of taxes and custom duties. All the taxes are deducted from vendor/supplier. There is no taxes charged from AFG-T_MOPH grant in 2019.</t>
  </si>
  <si>
    <t>This above is the expendure under AFG-T-MOPH grant for the year 2019 as per AFR and External Audit Reports.</t>
  </si>
  <si>
    <t>a2I36000000uZcHEAU</t>
  </si>
  <si>
    <t>a2I36000000uZcIEAU</t>
  </si>
  <si>
    <t>a2I36000002WPMUEA4</t>
  </si>
  <si>
    <t>a2I36000002WPMTEA4</t>
  </si>
  <si>
    <t>a2I36000000udXvEAI</t>
  </si>
  <si>
    <t>Africa/Multicountry Africa ECSA-HC</t>
  </si>
  <si>
    <t>Tax Report extracted</t>
  </si>
  <si>
    <t>a2I36000000udXwEAI</t>
  </si>
  <si>
    <t>Partial</t>
  </si>
  <si>
    <t>a2I36000000udXxEAI</t>
  </si>
  <si>
    <t>a2I1R000004xoGzUAI</t>
  </si>
  <si>
    <t>QPA-T-ECSAP02</t>
  </si>
  <si>
    <t>No Exemption</t>
  </si>
  <si>
    <t>Claim for recovery for Tanzania submitted up to June 2019, awaiting feedback from TRA. July 2019 - December 2019, submission not yet done due to Audit (2019/2020). For Phase 1 (Jan - Jun 2019) PR = $926.17 and Phase 2 (Jul - Dec 2019) = $126.89. SR Phase 1 = $6734.32 and Phase 2 = $212.59.On the $23,711, we have tasked SRL Director to engage with the in country GF on the steps to take through the GF framework between Uganda and GF. We are yet to receive feedback on this.</t>
  </si>
  <si>
    <t>a2I36000000udYKEAY</t>
  </si>
  <si>
    <t>Africa/Multicountry Eastern Africa ANECCA</t>
  </si>
  <si>
    <t>QPA-H-ANECCAP01</t>
  </si>
  <si>
    <t>Got letter from Ministry of Finance in Uganda to Ministry of Health to refund, but not in other countries.</t>
  </si>
  <si>
    <t>a2I36000000udYLEAY</t>
  </si>
  <si>
    <t>a2I36000001qfhBEAQ</t>
  </si>
  <si>
    <t>Africa/Multicountry Eastern Africa IGAD</t>
  </si>
  <si>
    <t>QPA-C-IGADP01</t>
  </si>
  <si>
    <t>The PR is exempt from any form of tax in Djibouti and Ethiopia where most its operations are taking place. The PR operation in the other member states is limited chiefly to conducting sporadic meetings which entail small amount of taxes on venue hire.</t>
  </si>
  <si>
    <t>Taxes in line 3.2 comprise VAT of USD 1,178 paid in Addis Ababa on hiring venue for the first stakeholders meeting held in December 2016  and VAT of USD 1,340 paid on the purchase of computers and printers in Djibouti in Dec 2016. The PR lodged claim for the refund of these taxes with the concerned government offices in the respective countries.</t>
  </si>
  <si>
    <t>a2I36000001qfhCEAQ</t>
  </si>
  <si>
    <t>The PR is exempt from any form of tax in Djibouti and Ethiopia where most of its operations take place. The PR operation in the other member states is limited to conducting ad hoc country-specific meetings/trainings entailing only small amount of VAT on venue costs.</t>
  </si>
  <si>
    <t>The reporting period is from January 2017 to December 2017. Refund claim has been made for the  Unrecoverable Taxes in Grant Currency  shown in line 3.4. This will be refunded by the government of Djibouti together with other IGAD VAT claims.</t>
  </si>
  <si>
    <t>a2I36000001qfhDEAQ</t>
  </si>
  <si>
    <t>The PR is exempt from any form of tax in Djibouti and Ethiopia where most of its operations take place. The PR operation in the other member states is related mainly to sporadic country-specific meetings/trainings entailing only small amount of VAT on venue costs.</t>
  </si>
  <si>
    <t>The reporting period is from January 2018 to December 2018. Refund claim has been lodged for all taxes paid during the period. Tax is refunded by the government of Djibouti together with other IGAD VAT refund claims.</t>
  </si>
  <si>
    <t>a2I36000001qfhEEAQ</t>
  </si>
  <si>
    <t>he report covers the period January to June 2019 (the exceptional slippage end date). Grant expenditure also include payments made by GF to the TB and HIV consultants in September 2019.   Amount recovered (Line 3.3) pertains to tax paid, and claimed for refund, in previous years. Recovery is usually made long after the claim date because of the process involved to verify and release payment by the tax authorities.  The tax paid amount, shown in Line 3.2, has been included as part of the opening cash balance of the ongoing grant (QPA-T-IGAD) in line with GF's instruction.</t>
  </si>
  <si>
    <t>a2I36000000ucgAEAQ</t>
  </si>
  <si>
    <t>Africa/Multicountry Southern Africa ARASA</t>
  </si>
  <si>
    <t>a2I36000000ucgBEAQ</t>
  </si>
  <si>
    <t>1) UNDP (the Principal Recipient) is tax exempt.  The four Sub Recipients (ARASA, ENDA, KELIN and SALC) are not tax exempt. 2) The total 2017 disbursement to Sub Recipients was US$3,434,317.16. 3) UNDP and the Sub recipients have made a number of discussions and consultations on how to fasten the tax recovery.  However, due to the nature of the Multi Country grant, none of the Sub</t>
  </si>
  <si>
    <t>a2I36000000ucgCEAQ</t>
  </si>
  <si>
    <t>a2I1R000002shSIUAY</t>
  </si>
  <si>
    <t>1) ARASA and KELIN do not have tax excemption.  2) ENDA Health is exempt from tax in Senegal on the purchase of equipment and supplies. Taxes are  paid on services such as hotels for seminars. The unrecovered tax is related to services such as hotels for seminars. 3) SALC recovered 100% of the tax US$ 172.49 paid in 2019.</t>
  </si>
  <si>
    <t>a2I36000000udY4EAI</t>
  </si>
  <si>
    <t>Africa/Multicountry Southern Africa E8</t>
  </si>
  <si>
    <t>a2I36000000udY5EAI</t>
  </si>
  <si>
    <t>a2I36000000udY6EAI</t>
  </si>
  <si>
    <t>The PR is exempt from taxes following the signing of a hosting agreement with the Government of the Republic of Namibia(GRN). The Tax authorities (in consultation with the Ministry of International Relations and Cooperation) are going through a process of determining how exactly the tax exemptions will be implemented for the Secretariat in Nambia.</t>
  </si>
  <si>
    <t>a2I36000000udY7EAI</t>
  </si>
  <si>
    <t>VAT Goods &amp; Services</t>
  </si>
  <si>
    <t>The E8 Secretariat as PR got a its VAT exemption as a diplomatic organisation from March 2018. For SRs, JHO Eswatini, HPP SA, and DAPP Namibia have partial exemption on VAT. Angola has no VAT while DAPP Zimbabwe, ADPP Mozambique, HPP Botswana were not grant VAT exemption.</t>
  </si>
  <si>
    <t>The E8 Secretariat as PR has placed VAT refund claim from 2016 to March 2019 but to date no refunds have been received. HPP South Africa, Joyful Hearts Eswatin (Swaziland) were the only PR who succeffully got partial refunds VAT during the period. AAP Namibia placed a VAT refund claim but has not recieved any refund as at the time of this report. ADPP mozambique got a refund of $6,320 from purchase of motorbike bought in Namibia in 2017.</t>
  </si>
  <si>
    <t>a2I1R000002szicUAA</t>
  </si>
  <si>
    <t>QPA-M-E8SP02</t>
  </si>
  <si>
    <t>The PR is exempt from tax through a VAT refund authorisation certificate but to date no refunds have been paid  out by the government. 3 SRs (HPP South Africa, NACDO Namibia, and DAPP Namibia) are VAT exempt while the remaining SRs are not tax exempt.</t>
  </si>
  <si>
    <t>The PR is exempt from tax through a VAT refund authorisation certificate but to date no refunds have been paid by the government. We continue to engage them in this regard. Similarly, SRs in Namibia are exempt but no refunds have been paid by the government.  South African SR (HPP SOuth Africa) received a full refund. Other SRs not exempt. Please note grant expenditure reported above excludes GF direct payments to third parties.</t>
  </si>
  <si>
    <t>a2I36000000udYEEAY</t>
  </si>
  <si>
    <t>Africa/Multicountry Southern Africa HIVOS</t>
  </si>
  <si>
    <t>a2I36000000udYFEAY</t>
  </si>
  <si>
    <t>The PR was denied exemption of VAT and duty on its application made to the tax authority in the PMU country office [Zimbabwe]. SRs who can access tax refunds have not received them to date [AMSHeR, CAL, Gender Dynamix], while Positive vibes,ASWA  and SAFAIDS had their applications for exemption rejected. MC Saatchi funds and expenditure is not VATable.</t>
  </si>
  <si>
    <t>Our SR (M &amp; C Saatchi) absorbs VAT internally and does not pay VAT using Global Fund resources.</t>
  </si>
  <si>
    <t>a2I36000000udYGEAY</t>
  </si>
  <si>
    <t>Both PR and SR were exempted from claiming output tax, but pay for input tax</t>
  </si>
  <si>
    <t>a2I36000000udXzEAI</t>
  </si>
  <si>
    <t>Africa/Multicountry Southern Africa MOSASWA</t>
  </si>
  <si>
    <t>PR - Partial: In South Africa the PR is registered as a Non-Profit Company, however since majority of funds are used to support programs in Mozambique the PR is unable to obtain tax exemption. However the PR was granted the ability to register for VAT (special right received / partial exemption)  and does receive VAT refunds (to date 100% of VAT claims in SA have been received).   In Mozambique the PR is busy undergoing the process of registering for tax exemption in Mozambique as per new Mozambican laws enforced in the last couple of months. The PR is currently denied all VAT claims, as per all PRs of the Global Fund in Mozambique. The PR has followed the Global Fund process and has been in contact with the Ministry of Health and Finance in Mozambique to obtain all the taxes (IVA) paid on expenses reimbursed to the grant. The PR has submitted all documentation, but due to government issues on paying back taxes the PR is unable to confirm when the reimbursement will occur.</t>
  </si>
  <si>
    <t>The total tax reported during the period 1 Jan-31 Dec 2017 was US$ 102,551, of which:      -US$ 31,162 relates to VAT paid in SA and 100% has ben paid back to the PR to date      -US$ 71,389 relates to IVA in Mozambique and 0% has been paid back to date  The PR notes that the unrecoverable portion is 3% of the total expenditure incurred for the period under review (which is minimal).</t>
  </si>
  <si>
    <t>a2I36000000udY1EAI</t>
  </si>
  <si>
    <t>The PR does not pay income taxes or government SDL taxes in either South Africa or Mozambique.  The PR is not exempt from VAT in either South Africa or Mozambique. The PR has been allowed to claim VAT in South Africa. The PR was denied VAT claims in Mozambique and has written the VAT off to expenditure based on discussion with the GF CT.</t>
  </si>
  <si>
    <t>The tax values indicated above are sub-divided as per the below:  South Africa:  VAT paid in SA for the period: USD 61,460.30 (equal to 0.95% of total expenditure for the period) VAT claims received during the period: USD 38,812.62 Total VAT still owing to the PR at period end: USD 22,647.68  Total VAT above will be received in South Africa during 2020.  Mozambique:  VAT paid in Mozambique for the period: USD 234,600.44 (equal to 3.62% of total expenditure for the period) VAT claims received during the period: USD Nil Total VAT written off to expenditure at period end: USD 234,600.44  In addition to the above year's Mozambican VAT, the PR also wrote off USD 251,145.58 (2% of the total grant expenditure for the entire grant period) to expenditure in the current reporting period. This was all of the VAT incurred by the PR in Mozambique over the first 2 years of the grant period (2017 and 2018).</t>
  </si>
  <si>
    <t>a2I36000000udYAEAY</t>
  </si>
  <si>
    <t>Africa/Multicountry Southern Africa SADC</t>
  </si>
  <si>
    <t>WBCG have no tax exemption, attempts to secure such exemptions have been unsuccessful. NSA have the necessary tax exemptions.</t>
  </si>
  <si>
    <t>a2I36000000udYBEAY</t>
  </si>
  <si>
    <t>a2I36000000udXpEAI</t>
  </si>
  <si>
    <t>Africa/Multicountry Southern Africa WHC</t>
  </si>
  <si>
    <t>WHC - VAT Staus. Through a legal review WHC determined that it was entitled to claim VAT on Goods and Services for Goods and Services. This was a rather tedious process as there was no explicit ruling regarding the VAT Status of Global Fund Grants in South Africa.  For the Sub-Recipients Please see VAT status in Comments section</t>
  </si>
  <si>
    <t>Please see comments attached on the TAB  Comments .</t>
  </si>
  <si>
    <t>a2I36000000udXqEAI</t>
  </si>
  <si>
    <t>a2I36000003Gp0vEAC</t>
  </si>
  <si>
    <t>Unrecovered Vat was repaid by SARS to the project in the 2019 Year</t>
  </si>
  <si>
    <t>a2I36000003Gp0uEAC</t>
  </si>
  <si>
    <t>Unrecovered Vat is a timing difference and was repaid by SARS to the project in the 2020 Year</t>
  </si>
  <si>
    <t>a2I1R000004LNUNUA4</t>
  </si>
  <si>
    <t>Africa/Multicountry TB WC Africa NTP/SRL</t>
  </si>
  <si>
    <t>QMZ-T-PNTP01</t>
  </si>
  <si>
    <t>La subvention régionale QMZ-T-PNT n'a pas de sous-récipiendaire, Les exonérations au titre de l'exercice 2019 concerne la TVA sur les achats et autres prestations. Le régime des exonérations reste le même que celui du PNT</t>
  </si>
  <si>
    <t>Le Projet Régional TB-Lab fait valoir directement l'exonération de taxes sur tous les achats et prestations. C'est pour cela qu'il n'y a pas question de taxes payées et de taxes recouvrées. Nous avons dû mettre les mêmes montants aux lignes 3.2 et 3.3 pour traduire cette réalité</t>
  </si>
  <si>
    <t>a2I36000001sz8qEAA</t>
  </si>
  <si>
    <t>a2I36000001fZ2OEAU</t>
  </si>
  <si>
    <t>a2I1R000004UZBzUAO</t>
  </si>
  <si>
    <t>Sub-Recipient is declared as  no exemption from taxes  because they, in their own can not be reimbursed because of the Albanian procedures. We have proposed them the option to reimburse the VAT of their expenditures through PMU. They have decided to cover the VAT with their own resources and report to us all their expenditures without VAT.</t>
  </si>
  <si>
    <t>Total Grant Expenditures for the reporting year include also VAT tax. Total grant expenditures without VAT is USD 1,277,271. The amount of 48.13 USD is composed of 12 small invoices which was very hard to reimbursed the VAT. Sub-Recipients have not paid any tax during the reporting period with grant funds as per above comment.</t>
  </si>
  <si>
    <t>a2I36000002VFymEAG</t>
  </si>
  <si>
    <t>Grant Expenditures for the reporting year is USD 3,366,760. We have reported one Sub-Recipient  PLWHIV   that has paid VAT with Grant Funds in the amount of US $2011. At the PU-DR 2019 we have reported this amount as ineligibile expenses that needs to be reimbursed from the SR  PLWHIV . We are waiting for this reimbursement even that SR does not totally agree on this.</t>
  </si>
  <si>
    <t>a2I36000001rDTGEA2</t>
  </si>
  <si>
    <t>We are waiting for the exemption of import duties from the Ministry of Finance</t>
  </si>
  <si>
    <t>Sub-recipients had not yet started the activity in 2017</t>
  </si>
  <si>
    <t>a2I36000001rDTIEA2</t>
  </si>
  <si>
    <t>La subvention est exonérée de toutes taxes</t>
  </si>
  <si>
    <t>Total des taxes payées sont au niveau des associations El Hayet et APCS</t>
  </si>
  <si>
    <t>a2I1R000003AOyCUAW</t>
  </si>
  <si>
    <t>Americas/Multicountry Americas CVC-COIN</t>
  </si>
  <si>
    <t>CVC has charitable status and therefore tax exemptions are granted on all transaction except utilities and third-party payments outside of Jamaica. COIN has reported that there are no tax exemptions for non-governmental orgnizations in DR. They have informed the PR that in order to obtain tax exemptions, entities must submit each transaction to the Finance Ministry who will revew each application and grant exemption on a case by case basis.</t>
  </si>
  <si>
    <t>a2I1R000003AOyBUAW</t>
  </si>
  <si>
    <t>a2I36000000udXaEAI</t>
  </si>
  <si>
    <t>There were no expenditures in 2016.</t>
  </si>
  <si>
    <t>a2I36000000udXbEAI</t>
  </si>
  <si>
    <t>UNDP as PR has exemption, CVC an SR has partial exemption and COIN an SR does not have exemption</t>
  </si>
  <si>
    <t>The grant activities under conducted across a number of countries and the implementing parties are not always able to obtain tax exemption</t>
  </si>
  <si>
    <t>a2I36000000udXcEAI</t>
  </si>
  <si>
    <t>UNDP as PR has exemption, CVC as SR has partial exemption and COIN as SR does not have exemption</t>
  </si>
  <si>
    <t>The grant activities were conducted across a number of countries and the implementing parties were not always able to obtain tax exemption.</t>
  </si>
  <si>
    <t>a2I36000000uZboEAE</t>
  </si>
  <si>
    <t>Americas/Multicountry Americas EMMIE</t>
  </si>
  <si>
    <t>a2I36000000uZbpEAE</t>
  </si>
  <si>
    <t>The expenditures above includes unrecorded commitments that PSI does not anticipate any taxes to be included.</t>
  </si>
  <si>
    <t>a2I36000003ZRLmEAO</t>
  </si>
  <si>
    <t>a2I36000000ucgoEAA</t>
  </si>
  <si>
    <t>Americas/Multicountry Americas ICW</t>
  </si>
  <si>
    <t>A Hivos se le aprobó una ley de la República de Costa Rica que le otorgaba ciertos beneficios fiscales.  Sin embargo, la ley aprobada por el Congreso es ambigua.  Por tanto, los beneficios fiscales como la exoneración del impuesto sobre ventas no ha sido otorgado por la administración tributaria del país.  Por esta razón Hivos inició de nuevo, junto con autoridades del Ministerio de Relaciones Exteriores, un proceso para el ajuste de la ley de Hivos a fin de presentarlo a la Asamblea Legislativa y obtener estos beneficios fiscales.</t>
  </si>
  <si>
    <t>a2I36000000ucgpEAA</t>
  </si>
  <si>
    <t>A Hivos se le aprobó una ley de la República de Costa Rica que le otorgaba ciertos beneficios fiscales.  Sin embargo, la ley aprobada por el Congreso es ambigua.  Por tanto, los beneficios fiscales como la exoneración del impuesto sobre ventas no ha sido otorgado por la administración tributaria del país.  Por esta razón Hivos inició de nuevo, junto con autoridades del Ministerio de Relaciones Exteriores, un proceso para el ajuste de la ley de Hivos a fin de presentarlo a la Asamblea Legislativa y obtener estos beneficios fiscales, proceso que aún no ha properado.</t>
  </si>
  <si>
    <t>a2I36000000ucgqEAA</t>
  </si>
  <si>
    <t>a2I36000000ulXaEAI</t>
  </si>
  <si>
    <t>Americas/Multicountry Americas ORAS-CONHU</t>
  </si>
  <si>
    <t>El Receptor Principal recuperará los impuestos pagados por los bienes comprados y servicios prestados, facturados en el Perú, bajo el concepto de IGV (IVA Goods &amp; Services). Los Subreceptores Secomisca y OPS están exentos del pago del IVA.</t>
  </si>
  <si>
    <t>a2I36000000ulXbEAI</t>
  </si>
  <si>
    <t>La sección 3.3 consigna el valor recuperado por concepto de IGV, correspondiente al 2018,  en la moneda del programa (Dólares Americanos, USD); sin embargo, la SUNAT efectúa la devolución de impuestos en moneda nacional (Soles, S/). El valor devuelto fue S/ 126, 316.00 Soles, con cheque No. 80312039 emitido el 16 de abril de 2019, el mismo que fue depositado en la cuenta corriente moneda Soles del Programa TB-FM el 06 de mayo de 2019.  La sección 3.5 consigna la ejecución del total de gastos auditados en el año 2018.</t>
  </si>
  <si>
    <t>a2I36000000ulXcEAI</t>
  </si>
  <si>
    <t>Los SR, SE-COMISCA y OPS, son entidades exentas del pago de los impuestos relativos a las ventas.</t>
  </si>
  <si>
    <t>A la fecha de emisión del presente informe, está pendiente la notificación de la devolución de los impuestos correspondiente al periodo 2019 (US$ 24,588.38) por parte de de la Superintendencia Nacional de Aduanas y de Administración Tributaria (SUNAT), por lo que se estima que se haga efectiva en el corto plazo. En relación a la recuperación del impuesto ingresado durante el año 2019 (US$ 37,817.12) este corresponde a los impuestos pagados durante el año 2018.</t>
  </si>
  <si>
    <t>a2I36000000udXfEAI</t>
  </si>
  <si>
    <t>Americas/Multicountry Americas REDLACTRANS</t>
  </si>
  <si>
    <t>QRA-H-IOMP01</t>
  </si>
  <si>
    <t>The Principal Recipient (PR) does not have a tax exemption against the added tax granted by the Argentine Ministry of Foreign Affairs for the RedLacTrans Project. Many subreceptor have exemptions in the value-added tax, however these exemptions do not apply to purchase, only for operation and services supplied. On the other hand, many organizations have exemptions to income tax, but in the case of non-profit organizations, these exemptions have no effective tax scope.</t>
  </si>
  <si>
    <t>a2I36000000udXgEAI</t>
  </si>
  <si>
    <t>a2I36000000udXhEAI</t>
  </si>
  <si>
    <t>a2I36000000udXiEAI</t>
  </si>
  <si>
    <t>a2I36000001qSOCEA2</t>
  </si>
  <si>
    <t>Americas/Multicountry Americas REDTRASEX</t>
  </si>
  <si>
    <t>Many subreceptor have exceptions in the value-added tax, however this exceptions do not apply to purchase, only for operatión and services supplied. On the other hand, many organizations have exceptions to income tax, but in the case of non-profit organizations, these exceptions have no effective tax scope.</t>
  </si>
  <si>
    <t>a2I36000001qSODEA2</t>
  </si>
  <si>
    <t>a2I36000000udXkEAI</t>
  </si>
  <si>
    <t>Americas/Multicountry Caribbean CARICOM-PANCAP</t>
  </si>
  <si>
    <t>Both PR &amp; SR are tax exempt</t>
  </si>
  <si>
    <t>a2I36000000udXlEAI</t>
  </si>
  <si>
    <t>Both PR and SR are tax exempt</t>
  </si>
  <si>
    <t>a2I36000000udXmEAI</t>
  </si>
  <si>
    <t>a2I36000000udXnEAI</t>
  </si>
  <si>
    <t>Both PR &amp; SR are Tax Exempt</t>
  </si>
  <si>
    <t>a2I1R0000040kAzUAI</t>
  </si>
  <si>
    <t>QRA-H-CARICOMP02</t>
  </si>
  <si>
    <t>The PR, PCU and CVC are tax exempt, COIN is not.</t>
  </si>
  <si>
    <t>a2I1R000005N4PJUA0</t>
  </si>
  <si>
    <t>Americas/Multicountry HIV Latin America ALEP</t>
  </si>
  <si>
    <t>QRA-H-HIVOS2P01</t>
  </si>
  <si>
    <t>a2I1R000004hMNCUA2</t>
  </si>
  <si>
    <t>Americas/Multicountry TB LAC PIH</t>
  </si>
  <si>
    <t>QRA-T-PIHP01</t>
  </si>
  <si>
    <t>El registro y solicitud para el recupero de IGV se presento con la carta DG-SES N° 2019-831 y la respuesta de registro del proyecto y la autorización de la Recuperacion de IGV con la carta N° 2221-2019-APCI/DOC</t>
  </si>
  <si>
    <t>Se está cumpliendo con la recuperación del Impuesto General a las Ventas (IGV): - El expediente para la recuperación del IGV a diciembre 2019 se presento a APCI con la Carta DG-SES-CNo 2020-479</t>
  </si>
  <si>
    <t>a2I36000000ucgKEAQ</t>
  </si>
  <si>
    <t>a2I36000000ucgLEAQ</t>
  </si>
  <si>
    <t>There is no VAT on goods and services in Angola. Procurement is done by UNDP which is exempt from import duties</t>
  </si>
  <si>
    <t>a2I36000003YGPxEAO</t>
  </si>
  <si>
    <t>a2I36000003YGPwEAO</t>
  </si>
  <si>
    <t>As of 31 December 2019 there was no VAT application on procurement of  goods and services in Angola. Remarks: UNDP is exempted from import duties</t>
  </si>
  <si>
    <t>a2I36000000ublxEAA</t>
  </si>
  <si>
    <t>a2I36000000ublyEAA</t>
  </si>
  <si>
    <t>a2I36000000ublzEAA</t>
  </si>
  <si>
    <t>a2I36000003Xcu8EAC</t>
  </si>
  <si>
    <t>a2I36000003Xcu7EAC</t>
  </si>
  <si>
    <t>a2I36000000ubkqEAA</t>
  </si>
  <si>
    <t>a2I36000000ubkrEAA</t>
  </si>
  <si>
    <t>Import Duties</t>
  </si>
  <si>
    <t>Taxes were not encountered during this period because according to the Alngolan Government tax policy, the VAT tax will only be emplemented in country by the 1st on Junuary 2019</t>
  </si>
  <si>
    <t>a2I36000000ubksEAA</t>
  </si>
  <si>
    <t>a2I36000003XXnxEAG</t>
  </si>
  <si>
    <t>a2I36000003XXnwEAG</t>
  </si>
  <si>
    <t>We do not have Sub-recipients</t>
  </si>
  <si>
    <t>a2I36000000ulXkEAI</t>
  </si>
  <si>
    <t>a2I36000000ulXlEAI</t>
  </si>
  <si>
    <t>a2I1R000004LocgUAC</t>
  </si>
  <si>
    <t>AGO-T-MOHP02</t>
  </si>
  <si>
    <t>a2I36000003tArbEAE</t>
  </si>
  <si>
    <t>the report refers to information related only to October-December 2018</t>
  </si>
  <si>
    <t>a2I36000003tAraEAE</t>
  </si>
  <si>
    <t>a2I36000003tArZEAU</t>
  </si>
  <si>
    <t>a2I36000000ucj4EAA</t>
  </si>
  <si>
    <t>ARM-H-MEAP01</t>
  </si>
  <si>
    <t>PR does a centralized procurement for all SRs. Starting from the beginning of each phase PR applies to Charitable Programs Coordinating Committee of the government of RA  to approve the program as charitable. After the approval PR gains a right to apply for VAT exemption for each procurement case. The utility and other minor payments for both PR and SR level are not tax exempted.The taxes paid for PR and SRs are about 0.2% from the total amount of expenses.</t>
  </si>
  <si>
    <t>a2I36000000ucj5EAA</t>
  </si>
  <si>
    <t>PR does a centralized procurement for all SRs. Starting from the beginning of each phase PR applies to Charitable Programs Coordinating Committee of the government of RA  to approve the program as charitable. After the approval PR gains a right to apply for VAT exemption for each procurement case. The utility and other minor payments for both PR and SR level are not tax exempted.The taxes paid for PR and SRs are about 0.23% from the total amount of expenses.</t>
  </si>
  <si>
    <t>a2I36000000ucj6EAA</t>
  </si>
  <si>
    <t>PR does a centralized procurement for all SRs. Starting from the beginning of each phase PR applies to Charitable Programs Coordinating Committee of the government of RA  to approve the program as charitable. After the approval PR gains a right to apply for VAT exemption for each procurement case. The utility and other minor payments for both PR and SR level are not tax exempted.The taxes paid for PR and SRs are less than 0.4% from the total amount of expenses.</t>
  </si>
  <si>
    <t>VAT payments are less than 0.2% of total grant amount.</t>
  </si>
  <si>
    <t>a2I36000003tJiDEAU</t>
  </si>
  <si>
    <t>VAT payments are less than 0.2% of total grant amounts.                                                           Tax report for 2019 refers only to the first 3 month.</t>
  </si>
  <si>
    <t>a2I36000000vDyZEAU</t>
  </si>
  <si>
    <t>ARM-H-MOHP01</t>
  </si>
  <si>
    <t>a2I36000000vDyaEAE</t>
  </si>
  <si>
    <t>a2I36000000vDybEAE</t>
  </si>
  <si>
    <t>Jan - Dec 2018</t>
  </si>
  <si>
    <t>a2I36000003tAvGEAU</t>
  </si>
  <si>
    <t>NA</t>
  </si>
  <si>
    <t>Jan - Mar 2019</t>
  </si>
  <si>
    <t>a2I36000000udVtEAI</t>
  </si>
  <si>
    <t>a2I36000000udVuEAI</t>
  </si>
  <si>
    <t>a2I36000000udVvEAI</t>
  </si>
  <si>
    <t>Taxes were disbursed mistakenly from the grant account. PR is currently negotiating with the Ministry of Finance to recover the taxes paid during the reporting year (2017).</t>
  </si>
  <si>
    <t>a2I36000000udVwEAI</t>
  </si>
  <si>
    <t>Taxes mistakenly disbursed from the grant funds in 2017 are recovered on 20 Dec 2018.</t>
  </si>
  <si>
    <t>a2I36000001r3dSEAQ</t>
  </si>
  <si>
    <t>Asia/Multicountry Asia IHAA</t>
  </si>
  <si>
    <t>Tax details for the period Jan-Dec 2017</t>
  </si>
  <si>
    <t>a2I36000001r3dTEAQ</t>
  </si>
  <si>
    <t>Tax Details for the period January - December 2018</t>
  </si>
  <si>
    <t>a2I36000001r3dUEAQ</t>
  </si>
  <si>
    <t>a2I36000000udYYEAY</t>
  </si>
  <si>
    <t>Actual Grant Expenditure are provided both for costs incurred in the frame of Round 9  and NFM  .</t>
  </si>
  <si>
    <t>a2I36000000udYZEAY</t>
  </si>
  <si>
    <t>Under the government regulation grants received are fully exempt from such taxes as income tax, good purchased under the grant agreement are exempt from VAT and import duties. The only taxes obligatory is the withholding tax applicable to the payments for foreign consultants.</t>
  </si>
  <si>
    <t>For the reporting period from January 1 to December 31, 2017 withholding tax applicable of payments to foreign consultants -10% was paid.</t>
  </si>
  <si>
    <t>a2I36000000udYaEAI</t>
  </si>
  <si>
    <t>For the reporting period from January 1 to December 31, 2018 withholding tax applicable of payments to foreign consultants -10% was paid.</t>
  </si>
  <si>
    <t>a2I36000003Z6vvEAC</t>
  </si>
  <si>
    <t>a2I36000003Z6vuEAC</t>
  </si>
  <si>
    <t>For the reporting period from January 1 to December 31, 2019  withholding tax applicable of payments to foreign consultants -10% was paid.</t>
  </si>
  <si>
    <t>a2I36000000wdcLEAQ</t>
  </si>
  <si>
    <t>No withholding taxes incurred, all operations were tax exempt during the reporting period of 01 January and 31 December2016.</t>
  </si>
  <si>
    <t>a2I36000000wdcMEAQ</t>
  </si>
  <si>
    <t>a2I36000002gAtkEAE</t>
  </si>
  <si>
    <t>For the reporting period from 01 January 2018 to 31 December 2018 withholding tax applicable of payments to foreign consultants -10% was paid.</t>
  </si>
  <si>
    <t>a2I36000002gAtjEAE</t>
  </si>
  <si>
    <t>a2I36000000vTiyEAE</t>
  </si>
  <si>
    <t>Under Section 21 ICDDR,B Ordinance No. LI of 1978 (as amended), ICDDR,B is generally not liable to pay any tax, rate or duty other than those payable in respect to public utilities. However, VAT on local procurement and services has to be paid by ICDDR,B but should be refunded to ICDDR,B upon submission of the respective claim to the National Board of Revenue (NBR). However, in practice this does not work. ICDDR,B has not paid any tax or VAT on any imported goods such as vehicles, equipments etc. or for procurement of health products.</t>
  </si>
  <si>
    <t>Total expenditure of  icddr,b $2,813,780.65, out of this amount we have paid VAT $573.18. Total procurement  for 2016 was $ 534,653.</t>
  </si>
  <si>
    <t>a2I36000000vTizEAE</t>
  </si>
  <si>
    <t>Under Section 21 icddr,b Ordinance No. LI of 1978 (as amended), icddr,b is generally not liable to pay any tax, rate or duty other than those payable in respect to public utilities. However, VAT on local procurement and services has to be paid by icddr,b but should be refunded to icddr,b upon submission of the respective claim to the National Board of Revenue (NBR). However, in practice this does not work. icddr,b has not paid any tax or VAT on any imported goods or for procurement of health products.</t>
  </si>
  <si>
    <t>Total expenditure of  icddr,b $2,791,931, out of this amount we have paid VAT $734.28 Total procurement  for 2017 was $ 649,239.</t>
  </si>
  <si>
    <t>a2I36000002WGa0EAG</t>
  </si>
  <si>
    <t>Total expenditure of  PR icddr,b $2,478,457 out of this amount we have paid VAT $1170.90 Total procurement  for 2018 was $ 611,809. CT Adjusted to include LFA adjustment from PUDR.</t>
  </si>
  <si>
    <t>a2I36000002WGZzEAO</t>
  </si>
  <si>
    <t>a2I36000002WGZyEAO</t>
  </si>
  <si>
    <t>a2I36000000uZbrEAE</t>
  </si>
  <si>
    <t>a2I36000000uZbsEAE</t>
  </si>
  <si>
    <t>This report is for the period from 1 November, 2015 to 31 December 2016</t>
  </si>
  <si>
    <t>a2I36000000uZbtEAE</t>
  </si>
  <si>
    <t>a2I36000002WPetEAG</t>
  </si>
  <si>
    <t>a2I36000002WPesEAG</t>
  </si>
  <si>
    <t>a2I36000002WPerEAG</t>
  </si>
  <si>
    <t>a2I36000002WPeqEAG</t>
  </si>
  <si>
    <t>a2I36000000wjxyEAA</t>
  </si>
  <si>
    <t>a2I36000000wjxzEAA</t>
  </si>
  <si>
    <t>The information on tax and grant expenditure stated above is for 11 months starting from 01 Jan to 30 Nov 2017, which is the final year of NFM1. Accordingly, the same information for the year 2018 (which is the 1st year of NFM2) will contain 13-months information starting from 01 Dec 2017 to 31 Dec 2018.</t>
  </si>
  <si>
    <t>a2I36000002WGZvEAO</t>
  </si>
  <si>
    <t>Reporting of VAT from January 2018  to December 2018. Avarage exchange rate used for 1 USD @ BDT 84.041 from January 2018 to December 2018</t>
  </si>
  <si>
    <t>a2I36000002WGZuEAO</t>
  </si>
  <si>
    <t>a2I36000002WGZtEAO</t>
  </si>
  <si>
    <t>a2I36000000whLPEAY</t>
  </si>
  <si>
    <t>For the period from 1 July 2016 to 30 June 2017</t>
  </si>
  <si>
    <t>a2I36000000whLQEAY</t>
  </si>
  <si>
    <t>For the period from 1 January 2017 to 31 December 2017</t>
  </si>
  <si>
    <t>a2I36000002WGa5EAG</t>
  </si>
  <si>
    <t>For the period from 1 January 2018 to 31 December 2018 CT Adjusted to incorporate LFA adjustments from PUDR.</t>
  </si>
  <si>
    <t>a2I36000002WGa4EAG</t>
  </si>
  <si>
    <t>a2I36000002WGa3EAG</t>
  </si>
  <si>
    <t>a2I36000000wjy3EAA</t>
  </si>
  <si>
    <t>The total expenditure US$4,380,625 is for the year till 30 June, 2017 is slightly changed.</t>
  </si>
  <si>
    <t>a2I36000000wjy4EAA</t>
  </si>
  <si>
    <t>Total expenditure as on December 2017 (From Jan-Dec 2017). Here, USD 6,387,517 at actual for third party payment through GF and USD 837,108 for local cost. (Local cost conversion rate is USD 1=BDT 79.9798 as per audit report as on Dec-2017)</t>
  </si>
  <si>
    <t>a2I36000002WQEZEA4</t>
  </si>
  <si>
    <t>Total expenditure as on December 2018 (From Jan-Dec 2018). Here, USD 1,867,354.14 at actual for third party payment through GF and USD 8,03,883.75 for local cost. (Local cost conversion rate is USD 1=BDT 83.577 as on Dec-2018 as per report  to LFA) CT has adjusted to include LFA adjustments from PUDR</t>
  </si>
  <si>
    <t>a2I36000002WQEYEA4</t>
  </si>
  <si>
    <t>a2I36000002WQEXEA4</t>
  </si>
  <si>
    <t>a2I36000000whLoEAI</t>
  </si>
  <si>
    <t>For the period from 1 July 2016 to 30 June 2017.</t>
  </si>
  <si>
    <t>a2I36000000whLpEAI</t>
  </si>
  <si>
    <t>Tax information pertains to the period  from January 2017 to December 2017</t>
  </si>
  <si>
    <t>a2I36000002WI3ZEAW</t>
  </si>
  <si>
    <t>Above informaion has been given January 2018 to December 2018 period.   CT has included LFA Adjustments from PUDR</t>
  </si>
  <si>
    <t>a2I36000002WI3YEAW</t>
  </si>
  <si>
    <t>a2I36000002WI3XEAW</t>
  </si>
  <si>
    <t>a2I36000000ulY0EAI</t>
  </si>
  <si>
    <t>In accordance with the terms of the grant agreement, NTP is not paying any tax from Grant Fund on goods and services procured either locally or from abroad. However, NTP required, by government VAT &amp; Income tax Law,  to deduct VAT and Tax at source from the bills of the vendors and deposit into Government revenue account.</t>
  </si>
  <si>
    <t>Total sub-receipient expenditure includes WHO USD 200,252 and icddr,b USD 305,283. WHO expenditure is only for  three quarters, the expenditure for 2nd Qtr. of 2017 amounting to USD 32,148 received after the PU report was submitted to LFA.</t>
  </si>
  <si>
    <t>a2I36000000ulY1EAI</t>
  </si>
  <si>
    <t>In accordance with the Article 12, Standard terms and Conditions of the Grant Agreement, NTP is not required to pay tax from Grant Fund on goods and services procured either locally or from abroad. However, NTP is required, by government VAT &amp; Income tax Law,  to recover applicable VAT and Tax at source from the vendors and deposit into Government revenue account.</t>
  </si>
  <si>
    <t>Total expenditure is as on 31 December 2017  related to Q9 and Q10. SR expenditure relates to WHO  and icddr,b. As international NGOs, both SRs are exempt from taxes.</t>
  </si>
  <si>
    <t>a2I36000002WQFZEA4</t>
  </si>
  <si>
    <t>Total expenditure is as on 31 December 2018  related from Q1 to Q4. SR expenditure relates to icddr,b. As international NGOs, SRs are also exempt from taxes. CT Adjusted to match LFA validated PU/DR figures</t>
  </si>
  <si>
    <t>a2I36000002WQFYEA4</t>
  </si>
  <si>
    <t>a2I36000002WQFXEA4</t>
  </si>
  <si>
    <t>a2I1R000004DhgMUAS</t>
  </si>
  <si>
    <t>BLR-C-RSPCMTP01</t>
  </si>
  <si>
    <t>Retail goods and services (tickets, accomodation, fuel procurement (VAT exemption can not be done if fuel is sold by the gas station, but only in tank farm, what is impossible)), utilities (utilities are sold not directly by the owner) are subjected to VAT.</t>
  </si>
  <si>
    <t>a2I1R000004DhgLUAS</t>
  </si>
  <si>
    <t>a2I36000001pMu0EAE</t>
  </si>
  <si>
    <t>PR and SR expenditures vith VAT were approved by GF for the period 1-2.2016. In practice, retail goods and services (tickets, accomodation, fuel procurement (VAT exemption can not be done if fuel is sold by the gas station, but only in tank farm, what is impossible)), utilities (utilities are sold not directly by the owner) are subjected to VAT.</t>
  </si>
  <si>
    <t>a2I36000001pMu1EAE</t>
  </si>
  <si>
    <t>In practice, retail goods and services (tickets, accomodation, fuel procurement (VAT exemption can not be done if fuel is sold by the gas station, but only in tank farm, what is impossible)), utilities (utilities are sold not directly by the owner) are subjected to VAT.</t>
  </si>
  <si>
    <t>a2I36000001pMu2EAE</t>
  </si>
  <si>
    <t>a2I36000000uj6uEAA</t>
  </si>
  <si>
    <t>a2I36000000uj6vEAA</t>
  </si>
  <si>
    <t>a2I36000000uj6wEAA</t>
  </si>
  <si>
    <t>a2I36000000uu0nEAA</t>
  </si>
  <si>
    <t>Both SRs: Hnad in Hand Ministries and Belize Family Life Association receive import duty exemptions as NGOs in the cuontry, but their engagement with UNDP-GF does not require duty exemption status for implementation. It is only Hand in Hand that procures nutritional packages (food) from a local supoermarket on its own behalf, and therefore does not receive Sales tax exemption.</t>
  </si>
  <si>
    <t>The total PR expenditure and SR expenditure does not reflect the interest of $14,313.00</t>
  </si>
  <si>
    <t>a2I36000000uu0oEAA</t>
  </si>
  <si>
    <t>Hand in Hand Ministries and Belize Family Life Association are registered NGOs in Belize that implement various activities under the GF grant. Due to the nature of these activities, only Hand in Hand purchases items for nutritional packages on its own behalf, and as such does not qualify for sales tax exemption through UNDP.</t>
  </si>
  <si>
    <t>The total expenditures for PR and SRs do not account for the interest of US$ 8,723. Total PR costs reflect some SR expenses that PR pays directly.</t>
  </si>
  <si>
    <t>a2I36000000uu0pEAA</t>
  </si>
  <si>
    <t>Hand in Hand Ministries and Belize Family Life Association are registered, not for profit, NGOs in Belize that implement various activities under the GF grant. Due to the nature of these activities, only Hand in Hand purchases items for nutritional packages on its own behalf. These NGO's, due to their status, are GST exempt.</t>
  </si>
  <si>
    <t>PR total grant expenditure includes an additional $38,900.00, not included in PU, which were financial commitments and obligations carried into the new year.</t>
  </si>
  <si>
    <t>a2I1R000004DsvSUAS</t>
  </si>
  <si>
    <t>BLZ-C-UNDPP02</t>
  </si>
  <si>
    <t>a2I36000000ubnrEAA</t>
  </si>
  <si>
    <t>Conformément à  l'accord de siège , nous sommes exonérés de toute taxe sur nos dépenses.</t>
  </si>
  <si>
    <t>Il s'agit essentiellement des dépenses de la Taxe sur Valeur Ajoutée (TVA) payée sur les achats de carburant pour un montant de 1 715.12 Euro au niveau du PR. Quant aux SR, il s'agit des dépenses de la Taxe sur Valeur Ajoutée (TVA) payée sur les achats de carburant pour un montant de 1717.03 Euro.</t>
  </si>
  <si>
    <t>a2I36000000ubnsEAA</t>
  </si>
  <si>
    <t>Il s'agit essentiellement des dépenses de la Taxe sur Valeur Ajoutée (TVA) payée sur les achats de carburant et de la TVM (Taxe sur Véhicules à Moteur) payées sur les véhicules. Il s'agit de : -TVA pour un montant de 2,675.71 Euro au niveau du PR; -TVA pour un montant de 865.71 Euro au niveau des SR : ABMS-PSI(231.56 Euro) et CARITAS (634.14 Euro);  -TVM pour un montant de 365.88 Euro au niveau du PR; -TVM pour un montant de 243.92 Euro au niveau des SR : ABMS-PSI(121.96 Euro) et CARITAS (121.96 Euro);</t>
  </si>
  <si>
    <t>a2I36000002W4S5EAK</t>
  </si>
  <si>
    <t>a2I36000002W4S4EAK</t>
  </si>
  <si>
    <t>Le PR ne dispose pas de SR .  'Conformément à  l'accord de siège , le PR est exonéré théoriquement de toutes taxes et droit de douane mais dans la pratique nous sommes confrontés au paiement des taxes incluses dans les factures de carburants et des utilitises (Téléphones, eau, électricité..)</t>
  </si>
  <si>
    <t>Il s'agit essentiellement des dépenses de la Taxe sur Valeur Ajoutée (TVA) payée sur les achats de carburant. Ce montant de TVA est de Eur 1413,8 au niveau du PR  Plan International Bénin. Le montant renseigné par le PR correspond aux dépenses base décaissement de l’année 2019 tel mentionné dans le PUDR du PR au niveau de la feuille « PR Cash reconciliation 2A,B,C,D » ligne 3.5 et ceci comme d’habitude les années antérieures, il ne s’agit pas de la feuille « PR Expenditure_7A » qui inclut les engagements non décaissés</t>
  </si>
  <si>
    <t>a2I36000000ubnSEAQ</t>
  </si>
  <si>
    <t>Le Programme Santé de Lutte contre le Sida ne dispose pas de Sous-récipiendaire</t>
  </si>
  <si>
    <t>RAS</t>
  </si>
  <si>
    <t>a2I36000000ubnTEAQ</t>
  </si>
  <si>
    <t>Le PSLS n'est assujetti à aucune taxe</t>
  </si>
  <si>
    <t>Le PSLS n'a payé aucune taxe aucours de l'exercice de 2017</t>
  </si>
  <si>
    <t>a2I36000002VwKBEA0</t>
  </si>
  <si>
    <t>a2I36000002VwKAEA0</t>
  </si>
  <si>
    <t>The PR is not subject to any taxes</t>
  </si>
  <si>
    <t>Le PR n'a payé aucune taxe sur la période indiquée (2019)</t>
  </si>
  <si>
    <t>a2I36000000wVWyEAM</t>
  </si>
  <si>
    <t>a2I36000000wVWzEAM</t>
  </si>
  <si>
    <t>a2I36000002W4S0EAK</t>
  </si>
  <si>
    <t>a2I36000002W4RzEAK</t>
  </si>
  <si>
    <t>Aucune taxe n'a été payée au cours de la période par le PNLP ni CRS sur la subvention</t>
  </si>
  <si>
    <t>Les données renseignées concernent l'année 2019</t>
  </si>
  <si>
    <t>a2I1R000004T1hmUAC</t>
  </si>
  <si>
    <t>BEN-S-CNLS-TPP01</t>
  </si>
  <si>
    <t>Le PR n’a payé aucune taxe sur la période indiquée. Il n’y a pas de SR sur la Subvention. C’est pour cette raison que la cellule C18 n’a pas été renseignée.</t>
  </si>
  <si>
    <t>Sur ce montant aucune taxe, ni impôt n'a été payé</t>
  </si>
  <si>
    <t>a2I36000001pIbFEAU</t>
  </si>
  <si>
    <t>BEN-S-PRPSSP01</t>
  </si>
  <si>
    <t>a2I36000001pIbHEAU</t>
  </si>
  <si>
    <t>a2I36000001pIbIEAU</t>
  </si>
  <si>
    <t>La subvention n'est pas passible d'impôt conformément à l'accord</t>
  </si>
  <si>
    <t>Il s'agit des taxes prélevées par la banque sur les intérêts crédieurs qui ne sont pas soumis aux règles d'exonération de taxes et impôts</t>
  </si>
  <si>
    <t>a2I36000000vTj2EAE</t>
  </si>
  <si>
    <t>En fait, le PNT fait tous ses achats en hors taxe. Donc on fait valoir dès la commande notre statut d'exonéré. C'est donc pour cela qu'il n'y a pas de différénce entre le 3.2 et le 3.3</t>
  </si>
  <si>
    <t>a2I36000000vTj3EAE</t>
  </si>
  <si>
    <t>Le PNT et le SR font valoir directement l'exonération de taxes sur tous leurs achats. C'est pour cela qu'il n'y pas question de taxes payées et de taxes recouvrées. Nous avons dû mettre les mêmes montants aux lignes 3.2 et 3.3 pour traduire cette réalité.</t>
  </si>
  <si>
    <t>a2I36000002W7lOEAS</t>
  </si>
  <si>
    <t>Il s'agit de la Taxes sur la Valeur Ajouté sur des achats des fournitures et consommables sur le plan national.</t>
  </si>
  <si>
    <t>En fait nous bénéficions d'une exonération de taxe. Tous nos achats se font en hors taxe. Il n'y a donc pas de retour possible de TVA pour nous.</t>
  </si>
  <si>
    <t>a2I36000002W7lNEAS</t>
  </si>
  <si>
    <t>Le PNT et le SR font valoir directement l'exonération de taxes sur tous leurs achats. C'est pour cela qu'il n'y pas question de taxes payées et de taxes recouvrées. Nous avons dû mettre les mêmes montants aux lignes 3.2 et 3.3 pour traduire cette réalité</t>
  </si>
  <si>
    <t>a2I36000000wTEoEAM</t>
  </si>
  <si>
    <t>Global Fund supported programs are exempted from the Taxation in the country and no taxes were paid from the project money during the implementation period 1st July 2016 to 30th June 2017.</t>
  </si>
  <si>
    <t>The exchange rate is used at 1 USD = Nu.63.45 (Local Currency) as the average exchange rate couldnot be obtained from central bank.</t>
  </si>
  <si>
    <t>a2I36000000wTEpEAM</t>
  </si>
  <si>
    <t>All Global Fund funded grants in the country are exempted from all forms of Taxes</t>
  </si>
  <si>
    <t>a2I36000003ZM6kEAG</t>
  </si>
  <si>
    <t>BTN-H-MOHP02</t>
  </si>
  <si>
    <t>All donor funded activities/procurements in the country are exempted from paying all forms of tax.</t>
  </si>
  <si>
    <t>The expenditure for the year 2018 (1st January to 31 December) is Nu. 11,535,443.21 by MoH (PR) and Nu. 2,207,339.00 by LhakSam (SR). The Total expenditure for the year is Nu. 13,742,782.21. which is US$ 196,88.00 at nu 69.8/USD (Exchange rate as of 31st Dec 2018)</t>
  </si>
  <si>
    <t>a2I36000003ZM6jEAG</t>
  </si>
  <si>
    <t>a2I36000003ZM6iEAG</t>
  </si>
  <si>
    <t>All donor funded activities are exempted from any forms of taxation</t>
  </si>
  <si>
    <t>Total expenditure by MOH (PR) is 293,099.71/- and Lhaksam(SR) is 35,3285.69/-. Average USD and Ngulturum exchange rate is Nu. 75.0833/- for every dollar</t>
  </si>
  <si>
    <t>a2I36000003ZM6hEAG</t>
  </si>
  <si>
    <t>a2I36000000ub9XEAQ</t>
  </si>
  <si>
    <t>All door supported procurement are exempted from taxes</t>
  </si>
  <si>
    <t>No tax for donor supported funding</t>
  </si>
  <si>
    <t>a2I36000000ub9YEAQ</t>
  </si>
  <si>
    <t>Malaria has no sub-resipent, tax exemption is for bothe</t>
  </si>
  <si>
    <t>For nay donors/grant money the tax is 100% expemted</t>
  </si>
  <si>
    <t>a2I36000000ub9ZEAQ</t>
  </si>
  <si>
    <t>a2I36000003YZtxEAG</t>
  </si>
  <si>
    <t>BTN-M-MOHP02</t>
  </si>
  <si>
    <t>Grant fund tax fully exempted</t>
  </si>
  <si>
    <t>The report is from January - December 2018 as recommended by the Global Fund (Expenditures amount to local currency Nu. 29,683204.5 and converted to USD @ 69.8/Ngultrum of 30th Dec. 2018)</t>
  </si>
  <si>
    <t>a2I36000003YZtwEAG</t>
  </si>
  <si>
    <t>Grant fund, tax fully exempted</t>
  </si>
  <si>
    <t>a2I36000003YZtvEAG</t>
  </si>
  <si>
    <t>a2I36000000wjg8EAA</t>
  </si>
  <si>
    <t>During the implementation period, there were no taxes being paid from GF grant money. All donor funded activities are exempted from paying tax in the Bhutan.</t>
  </si>
  <si>
    <t>a2I36000000wjg9EAA</t>
  </si>
  <si>
    <t>In Bhutan as per the government directives and the grant agreement signed between the donor and Royal  Government of Bhutan, all donor supported projects and the programs are not subjected to levy taxes in any forms.</t>
  </si>
  <si>
    <t>The PR expenditure is based on the journal vouchers accounted in MoH account including Direct Disbursement of the Third parties by the Global Fund on behalf of the Principal Recipient. The final amount may vary based on the Annual Audit Report for the reporting peroid.</t>
  </si>
  <si>
    <t>a2I36000003YgreEAC</t>
  </si>
  <si>
    <t>The expenditure reported here for the year 2018; 1 January to 31 December 2018  is                               Nu. 30, 228,316.47  which is equivalent  to US$ 433,070.44</t>
  </si>
  <si>
    <t>a2I3p000003SgOaEAK</t>
  </si>
  <si>
    <t>All Donor funded activities including procurements in the country is exempted from paying all kinds of tax.</t>
  </si>
  <si>
    <t>All donor funded grants including procurement related activities are fully exempted from paying all kinds of taxes in the country</t>
  </si>
  <si>
    <t>a2I36000003YgrcEAC</t>
  </si>
  <si>
    <t>a2I36000000ub9HEAQ</t>
  </si>
  <si>
    <t>Bolivia (Plurinational State)</t>
  </si>
  <si>
    <t>En el formulario   se marca la exención a las importaciones para el RP y SRs, siendo que en el país existe la Ley 3729 del VIH/SIDA, donde están exentos de los impuestos de desaduanización de medicamentos y productos  para VIH/SIDA. Actualmente el RP utiliza ésta exención impositiva para los medicamentos y productos de salud comprados en el exterior.  Dicha exoneración impositiva significa el 24.94% del valor del producto.</t>
  </si>
  <si>
    <t>Los impuestos pagados corresponden a retenciones impositivas por costos de viajes (viáticos) y  por servicios,  principalmente consultores externos que se hace la retención   de acuerdo al porcentaje definido por lley  y  su tipo de contrato. Los impuestos de los SRs corresponden a: 4 SRs de la sociedad civil (5 convenios) y al SR gubernamental Ministerio de Salud a través del Programa Nacional ITS VIH/SIDA-HV.</t>
  </si>
  <si>
    <t>a2I36000000ub9IEAQ</t>
  </si>
  <si>
    <t>Los impuestos pagados corresponden a retenciones impositivas por costos de viajes (viáticos) y  por servicios,  principalmente consultores externos que se hace la retención   de acuerdo al porcentaje definido por ley  y  su tipo de contrato. Los impuestos de los SRs corresponden a: 4 SRs de la sociedad civil (5 convenios) y al SR gubernamental Ministerio de Salud a través del Programa Nacional ITS VIH/SIDA-HV.</t>
  </si>
  <si>
    <t>a2I36000000ub9JEAQ</t>
  </si>
  <si>
    <t>Los impuestos pagados corresponden a retenciones impositivas por costos de viajes (viáticos) y  por servicios,  principalmente consultores externos que se hace la retención   de acuerdo al porcentaje definido por ley  y su tipo de contrato. Asi como el ITF (Impuesto a las transacciones financieras que se descuentan por transacciones en Dólares de acuerdo a norma. Los impuestos de los SRs corresponden a: 4 SRs de la sociedad civil (5 convenios) y 1 al SR gubernamental Ministerio de Salud a través del Programa Nacional ITS VIH/SIDA-HV.</t>
  </si>
  <si>
    <t>a2I1R000004DligUAC</t>
  </si>
  <si>
    <t>BOL-H-HIVOSP02</t>
  </si>
  <si>
    <t>Los impuestos pagados corresponden a retenciones impositivas por costos de viajes (viáticos) y  por servicios,  principalmente consultores externos que se hace la retención de acuerdo al porcentaje definido por ley  y su tipo de contrato. Asi como el ITF (Impuesto a las transacciones financieras) que se descuentan por transacciones en Dólares de acuerdo a norma. Los impuestos de los SRs corresponden a: 4 SRs de la sociedad civil (5 convenios) y 1 al SR gubernamental Ministerio de Salud a través del Programa Nacional ITS VIH/SIDA-HV.</t>
  </si>
  <si>
    <t>a2I36000000vI20EAE</t>
  </si>
  <si>
    <t>El PNUD esta cubierto bajo el D.S. Nº 2308 Devolución del IVA y Ley 617 del Estado Plurinacional de Bolivia, donde se habilita al Organismo Multilateral para la recuperación impositiva. El Gobierno del Estado Plurinacional de Bolivia,  no ha puesto en marcha el mecanismo para la recuperación automática por parte de las agencias de las NN.UU., por concepto del IVA pagado por los bienes y servicios adquiridos localmente. El Equipo de País de las NN.UU. en Bolivia se ocupa de este proceso en negociación con el Gobierno. Sobre los Sub-Receptores (SR) descritos en el Summary Budget del Proyecto, se presentaron cambios en la implementación; que en coordinación con el FPM, se optó por una implementación directa a nivel local por parte del PNUD y,  de esta manera, no se cuenta con un SR implementando actividades operativas a nivel local y el PNUD es el único implementador de estas actividades. Por otro lado, se tiene a la PAHO/WHO como socio técnico que goza los mismos privilegios que el PNUD por ser una agencia de NN.UU.</t>
  </si>
  <si>
    <t>Número de SR Sociedad Civil sin excepción de impuestos (0) Monto total de recursos desembolsados a los SR sin excepción de impuestos (0) Número de UN Agencies con excepción de impuestos (2) UNDP, PAHO/WHO Durante la gestión 2016 no se contó con Sub-Receptores, solamente se tiene a  PAHO/WHO como socio técnico e implementador de actividades de control de calidad del proyecto.</t>
  </si>
  <si>
    <t>a2I36000000vI21EAE</t>
  </si>
  <si>
    <t>a2I36000000vI22EAE</t>
  </si>
  <si>
    <t>a2I1R000004ECThUAO</t>
  </si>
  <si>
    <t>BOL-M-UNDPP02</t>
  </si>
  <si>
    <t>Los bienes y servicios adquiridos por el RP que no tienen exención de impuesto al valor agregado (IVA)/impuesto a las ventas, han sido calculados en el punto 3.4</t>
  </si>
  <si>
    <t>a2I36000000wCoREAU</t>
  </si>
  <si>
    <t>a2I36000000wCoSEAU</t>
  </si>
  <si>
    <t>a2I36000000wCoTEAU</t>
  </si>
  <si>
    <t>Los bienes y servicios adquiridos por el RP que no tienen exención del impuesto al valor agregado (IVA) / impuesto a las ventas, han sido calculados en el punto 3.4</t>
  </si>
  <si>
    <t>El RP PNUD, en el año 3 de la ejecución del Proyecto, ha asumido la remodelación y refacción de los laboratorios de La Paz, Cochabamba y Sucre, realizando una ejecución directa en la compra de materiales e insumos en obra, los que de acuerdo a normativa boliviana deben tributar.</t>
  </si>
  <si>
    <t>a2I36000001pHzeEAE</t>
  </si>
  <si>
    <t>Bosnia and Herzegovina</t>
  </si>
  <si>
    <t>BIH-T-UNDPP02</t>
  </si>
  <si>
    <t>All 4 SR's are with tax exemption. CSO World Vision BiH, RED CROSS Society BIH Government SRs: Public Health Institute of Federation of BiH and Public Health Institute of Republika Srpska</t>
  </si>
  <si>
    <t>RED CROSS SOCIETY BIH  $ -438.41 WORLD VISION BIH TB O5 $ -8,141.99 PHI FBIH  $ -2,850.19 PHI RS  $ -3,047.15</t>
  </si>
  <si>
    <t>a2I36000000uchpEAA</t>
  </si>
  <si>
    <t>The figures shown in 3.4 above are still to be refunded by Botswana Unified Revenue Services, the procpess has taken longer than anticipated but the Government is still commited to refunding all VAT paid on Global Fund activities.</t>
  </si>
  <si>
    <t>a2I36000000uchqEAA</t>
  </si>
  <si>
    <t>VAT  Re-imbursement by the tax regulatory are lagging behind. The Country made an arrangement to re-imburse Global Fund VAT through the Public Sector PR. ACHAP has submitted documentation/VAT returns for the grant for re-imbursement and the Government is yet to refund the tax.</t>
  </si>
  <si>
    <t>a2I36000000uchrEAA</t>
  </si>
  <si>
    <t>ACHAP received the outstanding principal recipient VAT amount as at 08/02/2019 from the Botswana Unified Revenue Services. The Sub-Recipient VAT was claimed through NAHPA(former NACA), this amount is still outstanding to date, ACHAP has been making follow-ups and there is some assurance that the funds will be received in the near future.</t>
  </si>
  <si>
    <t>a2I1R000004MHHQUA4</t>
  </si>
  <si>
    <t>BWA-C-ACHAPP02</t>
  </si>
  <si>
    <t>Total VAT of US $234,029 relating to the prior financial years was received in 2019 (made up of ACHAP VAT of US $91,225 and SR VAT amounting to US $142,804). Section 3.4 above relates to VAT for the grant that is still to be reimbursed to the grant by the Botswana tax regulatory.</t>
  </si>
  <si>
    <t>a2I36000000whLJEAY</t>
  </si>
  <si>
    <t>All goods and services purchased with the grant are exempnted from both VAT and import duties. The expenditure that was reported is net off tax.The PR does not have Sub-Recipient</t>
  </si>
  <si>
    <t>All expenditure reported are net off tax and this will continue until the end of the grant. The tax reporting period is from Q1 to Q5.</t>
  </si>
  <si>
    <t>a2I36000000whLKEAY</t>
  </si>
  <si>
    <t>PR does not have sub-recipients</t>
  </si>
  <si>
    <t>The total tax paid above is from Janunary 2017 to December 2017.</t>
  </si>
  <si>
    <t>a2I36000000whLLEAY</t>
  </si>
  <si>
    <t>All goods and services purchased with grant funds are exempted from both VAT and import duties. The expenditure reportrd is net off tax. The PR does not have sub - recipients.</t>
  </si>
  <si>
    <t>The expenditure reported does not include VAT.</t>
  </si>
  <si>
    <t>a2I1R000004fZmFUAU</t>
  </si>
  <si>
    <t>BWA-C-BMoHP02</t>
  </si>
  <si>
    <t>All goods and services procured with Grant funds are exempted from both VAT and import duties as per GF regulation 3.5. The expenditure recorded and reported is net off tax. The PR does not have sub - reciepients.</t>
  </si>
  <si>
    <t>The expenditure reported does not  include VAT.</t>
  </si>
  <si>
    <t>a2I36000000whL0EAI</t>
  </si>
  <si>
    <t>VAT incured since October 2015  has  all been refunded to Global fund up to March 2017.</t>
  </si>
  <si>
    <t>VAT incured since October 2015 in taxable transactions  has been  refunded to Global fund up to March 2017. The USD1,234,611.77 was the total expenditure as at March 2017   including non taxable transactions.Though the Malaria year end at September of each year for the grant ,we had decided to report this tax as at March as it was resolved that the tax be refunded at the end of Goverment of Botswana Financial year.The USD1,234,611.77 is the total cost as at  March 2017 including not taxable transactions.</t>
  </si>
  <si>
    <t>a2I36000000whL1EAI</t>
  </si>
  <si>
    <t>VAT incured  for since April  2017 to March 2018</t>
  </si>
  <si>
    <t>VAT incured  since April 2017 to March 2018 in taxable transactions  has been refunded to Global Fund . The USD 1,084,788.23 is the total expenditure incured   for the period April 2017 to March  2018.The tax is reported as at March because it was resolved that the tax be refunded as at the end of Botswana Governmennt Fisical year.</t>
  </si>
  <si>
    <t>a2I36000000whL2EAI</t>
  </si>
  <si>
    <t>we do not have sub-recipient</t>
  </si>
  <si>
    <t>recovered tax of $92,509.20 include tax carried forward from the previous year (2017) resulting to negative unrecoverable tax.</t>
  </si>
  <si>
    <t>a2I1R000004DJQZUA4</t>
  </si>
  <si>
    <t>BWA-M-BMOHP02</t>
  </si>
  <si>
    <t>We are not exempted from tax</t>
  </si>
  <si>
    <t>An adjustment will be made to refund tax paid through GF funds by GOB (MoHW)</t>
  </si>
  <si>
    <t>a2I36000000ucX7EAI</t>
  </si>
  <si>
    <t>To comply with the requirements of the GF,the Government provides funds from the state budget to cover the cost of all taxes on goods and services supplied by the PR under the GA. The SRs pay all the taxes with their own resources, without using funds provided by the Grant.</t>
  </si>
  <si>
    <t>No tax payments have been made with Grant funds</t>
  </si>
  <si>
    <t>a2I36000000ucX8EAI</t>
  </si>
  <si>
    <t>To comply with the requirement of the Global Fund, the Government provides funds from the state budget to cover the cost of all taxes on goods and services supplied by the PR under the Grant. The SRs pay all taxes with their own resources, without using funds provided by the Grant.</t>
  </si>
  <si>
    <t>The Principal Recipient and Sub-recipients do not pay taxes and fees with Grant funds</t>
  </si>
  <si>
    <t>a2I36000000ucX9EAI</t>
  </si>
  <si>
    <t>a2I36000000ub9SEAQ</t>
  </si>
  <si>
    <t>Au cours de l'exercice 2016, l'IPC/BF et ses bénéficiaires secondaires n'ont pas payé de taxes sur la subvention NFM. Elles ont supportées la taxe sur la valeur ajoutée (TVA) inscrites sur les factures d'eau, d'éléectricité et de téléphone.</t>
  </si>
  <si>
    <t>a2I36000000ub9TEAQ</t>
  </si>
  <si>
    <t>Au cours de l'exercice 2017, l'IPC/BF et ses bénéficiaires secondaires n'ont pas payé de taxes sur la subvention NFM.</t>
  </si>
  <si>
    <t>a2I36000002WRw0EAG</t>
  </si>
  <si>
    <t>Au cours de l'exercice 2018, l'IPC/BF et ses bénéficiaires secondaires n'ont pas payé de taxes sur la subvention NFM.</t>
  </si>
  <si>
    <t>a2I36000002WRvzEAG</t>
  </si>
  <si>
    <t>Au cours de l'exercice 2019, l'IPC/BF et ses bénéficiaires secondaires n'ont pas payé de taxes sur la subvention NFM.</t>
  </si>
  <si>
    <t>a2I36000002WRvyEAG</t>
  </si>
  <si>
    <t>a2I36000000ucdUEAQ</t>
  </si>
  <si>
    <t>a2I36000000ucdVEAQ</t>
  </si>
  <si>
    <t>a2I36000000ucdWEAQ</t>
  </si>
  <si>
    <t>a2I36000002dh7WEAQ</t>
  </si>
  <si>
    <t>a2I36000002dh7VEAQ</t>
  </si>
  <si>
    <t>a2I36000002dh7UEAQ</t>
  </si>
  <si>
    <t>a2I36000000udXHEAY</t>
  </si>
  <si>
    <t>Néant</t>
  </si>
  <si>
    <t>a2I36000000udXIEAY</t>
  </si>
  <si>
    <t>Les dépenses ont été renseignées sur la base du PUDR 2017 transmis au fonds mondial en mars 2018</t>
  </si>
  <si>
    <t>a2I36000002ecdfEAA</t>
  </si>
  <si>
    <t>Les dépenses ont été renseignées sur la base du PUDR 2018 transmis au fonds mondial en fin février 2019 (sans les engagements). Le reversement de la taxe (103,25 euro) se fera avant fin juin 2019</t>
  </si>
  <si>
    <t>a2I36000002ecdeEAA</t>
  </si>
  <si>
    <t>Les dépenses ont été renseignées sur la base du PUDR 2019 transmis au fonds mondial en mai 2020.</t>
  </si>
  <si>
    <t>a2I36000002ecddEAA</t>
  </si>
  <si>
    <t>a2I36000000ueNYEAY</t>
  </si>
  <si>
    <t>a2I36000000ueNZEAY</t>
  </si>
  <si>
    <t>a2I36000000uboHEAQ</t>
  </si>
  <si>
    <t>a2I36000000uboIEAQ</t>
  </si>
  <si>
    <t>a2I36000002dh77EAA</t>
  </si>
  <si>
    <t>Les dépenses ont été renseignées sur la base du PUDR 2018 transmis au fonds mondial en fin février 2019 (sans les engagements). Il n'ya pas eu de taxes payées au cours de la période avec les fonds de la subvention.</t>
  </si>
  <si>
    <t>a2I36000002dh76EAA</t>
  </si>
  <si>
    <t>a2I36000002dh75EAA</t>
  </si>
  <si>
    <t>a2I36000000uchuEAA</t>
  </si>
  <si>
    <t>a2I36000000uchvEAA</t>
  </si>
  <si>
    <t>The PR is exempt from all taxes on products purchased on Global Fund grants.</t>
  </si>
  <si>
    <t>a2I36000002WTBWEA4</t>
  </si>
  <si>
    <t>The grant amount of expenditures 2018 is the one for the period January to December 2018. The amount of the paid tax is respectively USD 3,319.3 , USD 1,503.69  and 3,857.74 for Red Cross Burundi, PNILT and PNLS. In 2018, any of them did not recover the tax yet. But the process is ongoing</t>
  </si>
  <si>
    <t>a2I36000002WTBVEA4</t>
  </si>
  <si>
    <t>a2I36000000uchVEAQ</t>
  </si>
  <si>
    <t>a2I36000000uchWEAQ</t>
  </si>
  <si>
    <t>a2I36000000uchaEAA</t>
  </si>
  <si>
    <t>a2I36000000uchbEAA</t>
  </si>
  <si>
    <t>Non applicable</t>
  </si>
  <si>
    <t>Caritas Burundi ne dispose pas de SRs dans le cadre de la subvention BDI-M-CARITAS-956, donc il n'ya pas eu de TVA à traiter au niveau de SRs. Des contacts sont en cours avec l'OBR par rapport aux montantde TVA non encore remboursés</t>
  </si>
  <si>
    <t>a2I36000000udYTEAY</t>
  </si>
  <si>
    <t>a2I36000000udYUEAY</t>
  </si>
  <si>
    <t>On March 23,OBR repaid the first and the third quarter for an amount of $16.623,55</t>
  </si>
  <si>
    <t>a2I36000002WTAVEA4</t>
  </si>
  <si>
    <t>The grant amount of expenditures 2018 is the one for the period January to December 2018. The amount of the paid tax is respectively USD 5,312.61 and USD 4,666.24 for Caritas and PNILP. In 2018, out off USD 4666.24, the PNILP recovered USD 3,587.89. The balance is on progress. Cartitas also submit the request for reimbursement.</t>
  </si>
  <si>
    <t>a2I36000002WTAUEA4</t>
  </si>
  <si>
    <t>a2I36000000uchzEAA</t>
  </si>
  <si>
    <t>a2I36000000uci0EAA</t>
  </si>
  <si>
    <t>Le PR PNILT a payé comme taxe au cours de l'exercice 2016 un montant de 593.838BIF (soit 339,69usd) comme taxe de surété et 521,69usd de taxe sur la valeur ajoutée</t>
  </si>
  <si>
    <t>Le PNILT n'a rien dépensé comme taxe au cours de l'exercice 2017</t>
  </si>
  <si>
    <t>a2I36000000udX1EAI</t>
  </si>
  <si>
    <t>a2I36000000udX2EAI</t>
  </si>
  <si>
    <t>The Subrecipiens pays taxes only on the prevision of running  current expenses as electricity and communication.But does not pay on importation of goods.</t>
  </si>
  <si>
    <t>a2I36000000udX3EAI</t>
  </si>
  <si>
    <t>At subrecipeint Level somes services has paid taxes,as electricity and communications.</t>
  </si>
  <si>
    <t>No comments</t>
  </si>
  <si>
    <t>a2I36000000udXMEAY</t>
  </si>
  <si>
    <t>This grant dont have Sub recipient.</t>
  </si>
  <si>
    <t>a2I36000000udXNEAY</t>
  </si>
  <si>
    <t>No commnets</t>
  </si>
  <si>
    <t>a2I36000002e2b7EAA</t>
  </si>
  <si>
    <t>The taxes imposed at subrecipiend level is paid by Gouvernement counterpart!</t>
  </si>
  <si>
    <t>a2I36000002e2b6EAA</t>
  </si>
  <si>
    <t>Tax only on wages.</t>
  </si>
  <si>
    <t>a2I36000002e2b5EAA</t>
  </si>
  <si>
    <t>a2I36000002WRpQEAW</t>
  </si>
  <si>
    <t>1) NCHADS is working with Tax Department for tax refund; and  2) CENAT has submitted documents to Tax Department for tax refund.</t>
  </si>
  <si>
    <t>1- MEF/MoH-LIT (Principal Recipient) did not pay any tax in 2018. 2- Sub-Recipients reported tax amout of US$ 8,265.24 paid in year 2018:      a) HIV component US$4,763.63 (NCHADS: US$848 and SSIs: US$3,915.63).      b) TB component US$ 3,501.61 (CENAT: US$ 2,891.29 and SSIs: US$ 610.32)</t>
  </si>
  <si>
    <t>a2I36000002WRpPEAW</t>
  </si>
  <si>
    <t>1) NCHADS is preparing new request to General Department of Taxation (GDT) for another tax refund; and  2) CENAT had submitted documents to GDT for tax refund in 2019 and resubmitted documents online in June 2020 per new requirement.</t>
  </si>
  <si>
    <t>1- MEF/MoH-LIT (Principal Recipient) did not pay any tax in 2019. 2- Sub-Recipients reported tax amout of US$ 13,684.75 paid in year 2019:      a) HIV component US$9,471.72  (NCHADS: US$ 1,279.48 and SSIs: US$8,192.24).      b) TB component US$ 4,213.03. (CENAT: US$ 3,995.43 and SSIs: US$ 217.60)</t>
  </si>
  <si>
    <t>a2I36000000ueNEEAY</t>
  </si>
  <si>
    <t>full exemptions based on a letter from MEF. Letter that is not accepted by all suppliers</t>
  </si>
  <si>
    <t>a2I36000000ueNFEAY</t>
  </si>
  <si>
    <t>the MoEF issued a tax exemption letter mid 2015 but in english and was not adressed to NCHADS  or any PR in particular. Some suppliers still considered this letter as non valid.</t>
  </si>
  <si>
    <t>we excluded any VAT paid under 5$  per invoice as those are  not refundable by the Gov.</t>
  </si>
  <si>
    <t>a2I36000000vZpaEAE</t>
  </si>
  <si>
    <t>a2I36000000vZpbEAE</t>
  </si>
  <si>
    <t>VAT Refund Period Jan 2017-Dec 2017 was fully received in 2018. The unrecoverable taxes of $40.70 consist of sub reciepients i) DDF of $8.61 ii) CHPC of $32.09.</t>
  </si>
  <si>
    <t>a2I36000000vZtpEAE</t>
  </si>
  <si>
    <t>The grant of tax and expenditure was under grant HSS NFM. The expenditure is not including pre-paid payment to UNICEF (US$634,310.77).</t>
  </si>
  <si>
    <t>a2I36000000vZtqEAE</t>
  </si>
  <si>
    <t>SRs didn't have any tax payment durring the reporting period.</t>
  </si>
  <si>
    <t>a2I36000000ueG8EAI</t>
  </si>
  <si>
    <t>Amount of taxes be allowed to clain for refund from government is only the tax amount above $5 per invoice.</t>
  </si>
  <si>
    <t>The taxes amount above $5 per invoice is under the process of requesting for refund from the Government.</t>
  </si>
  <si>
    <t>a2I36000000ueG9EAI</t>
  </si>
  <si>
    <t>The taxes refund from the Government in total amount of US$627.79 in this reporting year was the refund from taxes paid during the period from January 2015 to 30 June 2016.</t>
  </si>
  <si>
    <t>a2I36000000w6FLEAY</t>
  </si>
  <si>
    <t>a2I36000000w6FMEAY</t>
  </si>
  <si>
    <t>a2I36000002funTEAQ</t>
  </si>
  <si>
    <t>a2I36000002funSEAQ</t>
  </si>
  <si>
    <t>We do pay registration taxes only on rents contracts for the various buildings being rented by the PR and SRs.</t>
  </si>
  <si>
    <t>a2I36000000udOEEAY</t>
  </si>
  <si>
    <t>a2I36000000udOFEAY</t>
  </si>
  <si>
    <t>a2I36000002gI2nEAE</t>
  </si>
  <si>
    <t>Aucune taxe ni droit de douane n'a été payé avec les fonds de la subvention au cours de l'année 2018.</t>
  </si>
  <si>
    <t>a2I36000002gI2mEAE</t>
  </si>
  <si>
    <t>Aucune taxe ni droit de douane n'a été payé avec les fonds de la subvention au cours de l'année 2019.</t>
  </si>
  <si>
    <t>a2I36000000udVZEAY</t>
  </si>
  <si>
    <t>a2I36000000udVbEAI</t>
  </si>
  <si>
    <t>a2I36000002eZn7EAE</t>
  </si>
  <si>
    <t>Les biens et services acquis sur financement du Fonds Mondial sont éxonérés de toutes taxes, impôts de même que les droits de douane sur produits importés.</t>
  </si>
  <si>
    <t>A l'exception des impôts et taxes sur salaires du personnel payés au cours de l'exercice, le programme ne paye aucune taxe sur les acquisitions de biens et services avec les fonds de la subvention.</t>
  </si>
  <si>
    <t>a2I36000002eZn6EAE</t>
  </si>
  <si>
    <t>Les  produits importés sont exonérés des Impôts et Taxes de droits de douane.                                                   Cependant, la Taxe sur la Valeur Ajoutée sur les acquisitions des biens et services est facturée au PR qui la retient à la Source.</t>
  </si>
  <si>
    <t>A l'exception des impôts et taxes sur salaires du personnel payés qui sont pris en charge par la subvention, le programme ne paye aucune taxe sur les acquisitions de biens et services effectuées sur les fonds de la subvention.</t>
  </si>
  <si>
    <t>a2I36000000udGAEAY</t>
  </si>
  <si>
    <t>a2I36000000udGBEAY</t>
  </si>
  <si>
    <t>a2I36000002gI3qEAE</t>
  </si>
  <si>
    <t>Tous les achats de bien et services pour la lutte contre la Tuberculose se sont effectués en hors taxe au cours de l'exercice 2018. Les enlèvements des équipements sanitaires et du matériel roulant se sont effectués sur la base de  la délivrance d'une exonération fiscale par le Ministère des Finances.</t>
  </si>
  <si>
    <t>La totalité des taxes payées au cours de l'exercice 2018 concerne essentiellement les retenues sociales et fiscales sur salaires versés au personnel sous contrat dans le cadre de la subvention Fonds Mondial NFM 2. Les paiements des impôts et taxes du sous récipiendaire CAMNAFAW concernent les retenues sociales et fiscales opérées sur deux collaborateurs émargeant sur les fonds NFM2 transférés à eux transférés.</t>
  </si>
  <si>
    <t>a2I36000002gI3pEAE</t>
  </si>
  <si>
    <t>La circulaire N006/MINFI/DGI/LRI/L du 21 février 2020 précisant les modalités d'application des dispositions fiscales, rend éligile le PNLT à ne pas payer la TVA sur les biens et les services.</t>
  </si>
  <si>
    <t>Les taxes payées correspondent au paiement du crédit foncier , du Fonds National de l'emploi, de l'impôt sur le revenu des personnes physiques, de la taxe de developpement Locale et de la redevance audio-visuelle sur les salaires du personnel; elles concernent aussi les frais de péages payés lors des déplacements.</t>
  </si>
  <si>
    <t>a2I36000000ucd5EAA</t>
  </si>
  <si>
    <t>Caribbean/Multicountry Caribbean MCC</t>
  </si>
  <si>
    <t>a2I36000000ucd6EAA</t>
  </si>
  <si>
    <t>Similar to prior year no taxes were paid by the proect</t>
  </si>
  <si>
    <t>a2I36000000ucd7EAA</t>
  </si>
  <si>
    <t>a2I36000000ucd8EAA</t>
  </si>
  <si>
    <t>January to March 2019 tax report</t>
  </si>
  <si>
    <t>a2I1R000002sRYYUA2</t>
  </si>
  <si>
    <t>QRB-C-OECSP02</t>
  </si>
  <si>
    <t>April to December tax report</t>
  </si>
  <si>
    <t>a2I36000002hmDREAY</t>
  </si>
  <si>
    <t>a2I36000002hmDQEAY</t>
  </si>
  <si>
    <t>a2I36000000ueNcEAI</t>
  </si>
  <si>
    <t>As per the MoFA letter ref 0057/MAEIAF/DIRCAB/DGPE/DIPP, No Tax exemption is given for product such as Tabacco, alcohol, fuel &amp; lubricants, IT materials, office furnitures and vehicles spare parts.</t>
  </si>
  <si>
    <t>a2I36000000ueNdEAI</t>
  </si>
  <si>
    <t>a2I36000000uazMEAQ</t>
  </si>
  <si>
    <t>a2I36000000uazNEAQ</t>
  </si>
  <si>
    <t>a2I36000003FfzGEAS</t>
  </si>
  <si>
    <t>a2I36000003FfzFEAS</t>
  </si>
  <si>
    <t>Exemption at Sub-Recipient Level relates to purcahses/payment made by the PR on bhalf of the Sub-Recipient</t>
  </si>
  <si>
    <t>a2I36000000un5pEAA</t>
  </si>
  <si>
    <t>Central America/Multicountry Central Americas REDCA</t>
  </si>
  <si>
    <t>Please note that this is a regional grant and the PR has full exemption in 2 out of 7 countries; the PR did its best efforts to minimize the amount of taxes paid and for this reason the amount for 2016 is equal to 0.</t>
  </si>
  <si>
    <t>Consulting services, operating expenses, overheads, meetings Workshops and seminars (purchase of air tickets, accommodation, food and transport payments), office supplies, computer supplies, telecommunication services, Risk Profile Consultancies, audit services , Payment of dedicated staff, health insurance and salaries of UCP staff, and other expenses related to the planning and administration of the REDCA + Regional Program.</t>
  </si>
  <si>
    <t>a2I36000000un5qEAA</t>
  </si>
  <si>
    <t>Please note that this is a regional grant and the PR has full exemption in 2 out of 7 countries; the PR did its best efforts to minimize the amount of taxes paid and for this reason the amount for 2017 is equal to US478.70.</t>
  </si>
  <si>
    <t>Consulting services, operating expenses, overheads, meetings Workshops and seminars (purchase of air tickets, accommodation, food and transport payments), office supplies, computer supplies, telecommunication services, audit services , Payment of dedicated staff, health insurance and salaries of UCP staff, and other expenses related to the planning and administration of the QRC-H-SISCA Regional Project.</t>
  </si>
  <si>
    <t>a2I36000000un5rEAA</t>
  </si>
  <si>
    <t>The amount of tax payed during implementing period January 1st to December 2018, corresponds to expenses in countries where the PR is not exempt and only in cases where it was necesary. In example: REDCA+'s National Focal Points work plans.</t>
  </si>
  <si>
    <t>Data from January 1st to December 2018. Execution period corresponds to the second semester of year 2 and the first semester of year 3 of the Regional Project. Taxes calculated for necesary expenses in countries where the PR is not exempt.</t>
  </si>
  <si>
    <t>a2I36000000un5sEAA</t>
  </si>
  <si>
    <t>Data from January 1st to December 2019. Execution period corresponds to the second semester of year 3 and the extension period of the Regional Project</t>
  </si>
  <si>
    <t>a2I36000000ucWwEAI</t>
  </si>
  <si>
    <t>Le FOSAP est exonéré de toute taxe.</t>
  </si>
  <si>
    <t>Aucune taxe n'est à payer sur la subvention</t>
  </si>
  <si>
    <t>a2I36000000ucWxEAI</t>
  </si>
  <si>
    <t>a2I36000000ucWyEAI</t>
  </si>
  <si>
    <t>a2I1R000004V2q0UAC</t>
  </si>
  <si>
    <t>TCD-H-MOHP01</t>
  </si>
  <si>
    <t>a2I36000000udWNEAY</t>
  </si>
  <si>
    <t>a2I36000000udWOEAY</t>
  </si>
  <si>
    <t>Le PNUD est exonore d'impot et de taxes, les SR dans le cadre de la mise en œuvre de la subvention sont aussi exonores</t>
  </si>
  <si>
    <t>Les depenses sont conformes au montant rapportes dans le CDR</t>
  </si>
  <si>
    <t>a2I36000003rSWOEA2</t>
  </si>
  <si>
    <t>a2I36000003rSWNEA2</t>
  </si>
  <si>
    <t>a2I36000000udWDEAY</t>
  </si>
  <si>
    <t>Le FOSAP est exonorée de toutes les taxes.</t>
  </si>
  <si>
    <t>a2I36000000udWEEAY</t>
  </si>
  <si>
    <t>a2I36000000udWFEAY</t>
  </si>
  <si>
    <t>a2I1R000004cEgKUAU</t>
  </si>
  <si>
    <t>TCD-T-MOHP01</t>
  </si>
  <si>
    <t>a2I36000000v95rEAA</t>
  </si>
  <si>
    <t>COL-011-G06-TP02</t>
  </si>
  <si>
    <t>a2I36000000v95sEAA</t>
  </si>
  <si>
    <t>a2I36000000ucgjEAA</t>
  </si>
  <si>
    <t>Al respecto el Gobierno Nacional expidio la Ley 782 de 2002 con la cual consagro la exencion para los fondos o recursos en dinero originados en auxilios o donaciones destinados a programas de utilidad común en Colombia, provenientes de entidades o gobiernos de países con los cuales existan acuerdos intergubernamentales o convenios con el Gobierno colombiano y fue reglamentada mediante el Decreto 540 de 2004 en el cual indico que la exención era aplicable unicamente al impuesto sobre las ventas (IVA) a los bienes y servicios y el Gravamen al Movimiento Financiero (GMF) sobre las operaciones.</t>
  </si>
  <si>
    <t>Al corte del periodo 31 diciembre de 2016 la Subvención no incurrió en gastos.</t>
  </si>
  <si>
    <t>a2I36000000ucgkEAA</t>
  </si>
  <si>
    <t>Al respecto el Gobierno Nacional expidio la Ley 782 de 2002 con la cual consagro la exención para los fondos o recursos en dinero originados en auxilios o donaciones destinados a programas de utilidad común en Colombia, provenientes de entidades o gobiernos de países con los cuales existan acuerdos intergubernamentales o convenios con el Gobierno colombiano y fue reglamentada mediante el Decreto 540 de 2004 en el cual indico que la exención era aplicable unicamente al impuesto sobre las ventas (IVA) a los bienes y servicios y el Gravamen al Movimiento Financiero (GMF) sobre las operaciones.</t>
  </si>
  <si>
    <t>El valor de USD 2.084.387,50 correponde a los gastos de la subvención incurridos durante la vigencia año 2017 en la implementacion del proyecto  Ampliación de la respuesta nacional al VIH con enfoque de vulnerabilidad en Colombia</t>
  </si>
  <si>
    <t>a2I36000000ucglEAA</t>
  </si>
  <si>
    <t>De conformidad con lo establecido el Gobierno Nacional expidio la Ley 788 de 2002 con la cual consagro la exención para los fondos o recursos en dinero originados en auxilios o donaciones destinados a programas de utilidad común en Colombia, provenientes de entidades o gobiernos de países con los cuales existan acuerdos intergubernamentales o convenios con el Gobierno colombiano y fue reglamentada mediante el Decreto 540 de 2004 en el cual indico que la exención era aplicable unicamente al impuesto sobre las ventas (IVA) a los bienes y servicios y el Gravamen al Movimiento Financiero (GMF) sobre las operaciones.</t>
  </si>
  <si>
    <t>Conforme a lo señalado por el Fondo Mundial en carta retroalimentación de fecha 27 de mayo de 2019, el valor de USD 2.379.777 corresponde a los gastos de la subvención incurridos durante la vigencia 2018 del proyecto  Ampliación de la respuesta nacional al VIH con enfoque de vulnerabilidad en Colombia</t>
  </si>
  <si>
    <t>a2I36000000ucgmEAA</t>
  </si>
  <si>
    <t>El valor de USD 2.078.212,85 corresponde a los gastos de la subvención No. COL-H-FONADE 1062 incurridos durante el periodo 1 de enero al 31 de octubre de 2019 del proyecto  Ampliación de la respuesta nacional al VIH con enfoque de vulnerabilidad en Colombia</t>
  </si>
  <si>
    <t>a2I1R000005dxDoUAI</t>
  </si>
  <si>
    <t>COL-H-ENTerritorioP02</t>
  </si>
  <si>
    <t>De conformidad con lo establecido en el artículo 96 de la Ley 788 de 2002 con la cual consagro la exención para los fondos o recursos en dinero originados en auxilios o donaciones destinados a programas de utilidad común en Colombia, provenientes de entidades o gobiernos de países con los cuales existan acuerdos intergubernamentales o convenios con el Gobierno colombiano reglamentó mediante el artículo 4 del Decreto 540 de 2004 en el cual indico que la exención era aplicable unicamente al impuesto sobre las ventas (IVA) a los bienes y servicios y el Gravamen al Movimiento Financiero (GMF) sobre las operaciones.</t>
  </si>
  <si>
    <t>El valor de USD 52.042,92 corresponde a los gastos de la subvención No. COL-H-ENTERRITORIO 1840 incurridos durante el periodo 15 de noviembre al 31 de diciembre de 2019 del proyecto  Ampliación de la respuesta nacional al VIH con enfoque de vulnerabilidad en Colombia</t>
  </si>
  <si>
    <t>a2I36000000ujlCEAQ</t>
  </si>
  <si>
    <t>La DLS étant une direction nationale relevant du Ministère de la santé, oeuvrant dans le domaine social, est exonérée de toutes taxes ou droits sur les produites et équipements importés (impôts ou droit de douanes). Le personnel contractuel de la DLS , paie l'impôt sur le revenu (IGR). Cet impôt est collecté à la source et reversé mensuellement. Les sous-récipiendaires avec lesquels la DLS travaille,  sont tous des associations à but non lucratif et donc exemptées de toutes taxes. En plus, durant cette période, ces associations locales ont juste executé des activités de sensibilisation, de dépistage et de formation. Ainsi la question des impots et droits de douanes ne se posaient pas à leur niveau.</t>
  </si>
  <si>
    <t>La DLS étant une direction nationale relevant du Ministère de la santé, oeuvrant le dans domaine social, est exonérée de toutes taxes ou droit des produits et équipements importés(impôts ou droit de douanes). Toutefois, il faut noter que le personnel contractuel de la DLS dans le cadre de la subvention du FM , paie l'impôt sur le revenu (IGR). Cet impôt est collecté à la source et reversé mensuellement. Les sous-récipiendaires avec lesquels la DLS travaille,  sont tous des associations à but non lucratif et donc exemptées de toutes taxes. En plus, durant cette période, ces associations locales ont juste executé des activités de sensibilisation, de dépistage et de formation. Ainsi la question des impots et droits de douanes ne se posaient pas à leur niveau.</t>
  </si>
  <si>
    <t>a2I36000000ujlDEAQ</t>
  </si>
  <si>
    <t>Les biens et services achetés dans le cadre de la subvention sont exonérés par l'Etat. Les sous récipiendaires n'ont pas la mission d'importer des biens et services  dans le cadre de cette subvention et donc ne sont pas confrontés aux taxes.</t>
  </si>
  <si>
    <t>a2I36000000ujlFEAQ</t>
  </si>
  <si>
    <t>Paiement des taxes sur les salaires seulement</t>
  </si>
  <si>
    <t>Les dépenses de DNLS pour l'année 2019 sont réparties comme suit sachant qu'en 2019, le 1er semestre est relatif à NMF 1 et le 2 ème semestre concerne le 1er semestre de NMF 2:       * du 1er Janvier au 30 Juin 2019 (dernier semestre de NMF 1) = Eur 1,283,810.01 * du 1er Juillet 2019 au 31 décembre 2019 (période de clôture NMF 1) = Eur 67,217          Le montant validé par le LFA est comme suit: * du 1er Janvier au 30 Juin 2019 (dernier semestre de NMF 1) = Eur 1,312,940 L'écart entre le montant rapporté par DNLS et le montant validé par le LFA de Eur 29,130.16 s'explique par le fait que le montant du LFA a été validé à partir du Grand-livre et des relevés bancaires en ajoutant les engagements.  * du 1er Juillet 2019 au 31 décembre 2019 (période de clôture NMF 1) = Eur 26,255 Ce montant correspond au montant du paiement direct effectué par le Fonds mondial au nom du PR au cours de la période de clôture. Par contre DNLS a rapporté seulement le paiement  de l'University d'OSLO (Eur 67,217) de la facture relative à l'évaluation rapide du SIS alors que le service n'a été fait qu'après la période de clôture.</t>
  </si>
  <si>
    <t>a2I1R000004M3fPUAS</t>
  </si>
  <si>
    <t>COM-H-DNLSP02</t>
  </si>
  <si>
    <t>Les dépenses de DNLS pour l'année 2019 sont réparties comme suit sachant qu'en 2019, le 1er semestre est relatif à NMF 1 et le 2 ème semestre concerne le 1er semestre de NMF 2:               * du 1er Juillet 2019 au 31 décembre 2019 (1er semestre de NMF 2) = Eur 157,615.59   Le montant validé par le LFA est comme suit :   * du 1er Juillet 2019 au 31 décembre 2019 (1er semestre de NMF 2) = Eur 237,910    L'écart entre le montant rapporté par DNLS et le montant validé par le LFA de EUR 80,294 s'explique par les éléments qui suivent :  (+) EUR 152.45 : dépenses PR non considérés par DNLS relatif aux paiements d'indemnités des enquêteurs sentinelles à Ndzouani  (-) EUR 371.98 : reversement de reliquat de missions par Anfane Ali Abasse (secrétaire comptable) en Juillet 2019 non considéré par DNLS (+) EUR 67,217.15 : dépenses PR prévu dans le budget NMF1 mais réalisées et payés en NMF2 (évaluation rapide du SIS par l'Université Oslo) (+) EUR 120 : frais bancaires retenues à la source par EXIM BANK sur les virements du Fonds Mondial non considéré par DNLS.  (+) 13,024.43 : paiement direct aux autres tiers par le Fonds Mondial  (+) EUR 152.45 : écriture en suspens au 31 Decembre 2019 non considéré par DNLS</t>
  </si>
  <si>
    <t>a2I36000000ulXVEAY</t>
  </si>
  <si>
    <t>a2I36000000ulXWEAY</t>
  </si>
  <si>
    <t>a2I1R000004M3c0UAC</t>
  </si>
  <si>
    <t>COM-M-PNLPP02</t>
  </si>
  <si>
    <t>Les taxes mises dans ce tableau representent les impôts sur les salaires du personnel employé par le PNLP en 2019.  Un écart de Eur 97,431 a été noté entre les dépenses rapportées par PNLP dans le PUDR et celles validées par le LFA. Cet écart correspond: (+) EUR 40,862.14: Dépenses du PR relatives au NMF1 mais livrées seulement pendnat NMF 2. Ce montant a été ajouté dans les dépenses de NMF2 selon les guides et instructions du Fonds Mondial. (+) EUR 5,330.77: ajustement fait par LFA sur le paiement direct fait par le Fonds Mondial aux tiers basé sur le montant des biens et services reçus ou livrés au cours de 2019.  (+) EUR 51,238.09 : engagements financiers validés au 31 décembre 2019 mais que PNLP n'ont pas rapportés dans l'EFR.  Cet écart de Eur 97,431 sera rapporté dans le prochain  tax report .</t>
  </si>
  <si>
    <t>a2I36000000ujlIEAQ</t>
  </si>
  <si>
    <t>Durant l'année 2016 l'ASCOBEF a été totalement exhonoré d'impôt. Les impôts payés sont des IGR (Impôt Gnéral sur le Revenu). Ces taxes sont deduites sur les salaires du personnel pris en charge par la subvention et reversées à la Direction Nationale des Impôts.</t>
  </si>
  <si>
    <t>a2I36000000ujlJEAQ</t>
  </si>
  <si>
    <t>a2I1R000004DlkJUAS</t>
  </si>
  <si>
    <t>COM-T-PNLTP01</t>
  </si>
  <si>
    <t>a2I1R000004DlkIUAS</t>
  </si>
  <si>
    <t>La subvention Tuberculose bénéficie d'une éxonération totale sur le matériel et équipements médicaux; matériel roulant ainsi que les médicaments anti-tuberculeux. Par contre, pour le personnel de l'unité de gestion de la subvention , le PR paie l'Impot Général sur les Revenus (IGR). Sont payés également les frais et taxes bancaires sur la tenue du compte de la subvention.  Ainsi, pour la rubrique 2.1: il faut noter que la subvention COM-T-PNLT et exemptée de TVA et autres taxes liées au dédouanement du matériel, équipement, et produits médicaux.  Pour la rubrique 2.2: Le PR ne travaille pas avec des sous bénéficiaires . Toutes les dépenses liées à la mise en oeuvre des activités du projet sont effectuées par le PR.</t>
  </si>
  <si>
    <t>Les taxes payées par la subvention COM-T-PNLT durant l'année 2019 ( De janvier 2019 jusqu'au mois de décembre 2019) consernent l'Impôt sur le Revenu du personnel (2 381,59 euros) et les frais bancaires de tenue du compte (225,04 euros).  Du 1er Janvier jusqu'au 30 septembre 2019 (Dépenses: 170208 Euros; IGR: 1776,60 Euros; Frais bancaires s'elèvent à 198,81 Euros). Du 1er octobre au 31 décembre 2019 (Dépenses: 61566,77 Euros; IGR: 605 Euros et les frais bancaires: 26,22 Euros). Nous n'avons pas de taxes à recouvrir aux tiers personnes. Aussi, nous n'avons pas des sous récipiendaires auquels nous décaissons des fonds.Tout autre bénéficiaire des fonds issus de la subvention,comme dans le cadre du RSS, la modalité de paiement est celle du paiement direct.</t>
  </si>
  <si>
    <t>a2I36000003GNSzEAO</t>
  </si>
  <si>
    <t>a2I36000003GNSyEAO</t>
  </si>
  <si>
    <t>N/A</t>
  </si>
  <si>
    <t>a2I36000000ueMZEAY</t>
  </si>
  <si>
    <t>Au cours de l'années 2016, la subvention COG-H-CRF n'a pas réalisée de paiement d'aucune taxe.</t>
  </si>
  <si>
    <t>a2I36000000ueMaEAI</t>
  </si>
  <si>
    <t>a2I36000000ubkWEAQ</t>
  </si>
  <si>
    <t>Le SEP/CNLS bénéficiait d'une exonération des droits de douanes à l'importation dans le cadre du Projet PLVSS (Financement Banque Mondial). Cette exonération était également utilisé pour les subventions Fonds Mondial.  Depuis la nomination du nouveau gourvernement, toutes les exonérations accordées par les précédents ministres ont été abrogées. Présentement nous sollicitons une exonération pour chaque acquisition des produits et équipements de santé (ces éxonérations sont ponctuelles).</t>
  </si>
  <si>
    <t>Au cours de l'année précédente, aucune taxe n'a été payé sur la monaie de la subvention. Par conséquent aucune retrocession n'a été faite. Par ailleurs, le montant des dépenses effectives figurant au niveau des SR est sousestimé. Le Rapport Financier Trimestriel qui vous era transmis ce 15 juillet 2017 comprendra toutes les dépenses. Nous avons connu un problême avec les clés Tompro qui nous ont causé ce retard. les clés ont été débloqué et transmises aux Comptables des SR la semaine passé et nous attendons les informations comptables au 30 juin 2017  de ces SR cette semaine.</t>
  </si>
  <si>
    <t>a2I36000000ubkXEAQ</t>
  </si>
  <si>
    <t>Au cours de l'exercice 2017, nous n'avons pas eu à payer des taxes c'est ce qui explique que nous n'ayons pas des dépenses sur les lignes  Totat taxes paid during the rporting year in Grant currency  et  total taxes recovered during the reporting year in Grant Currency</t>
  </si>
  <si>
    <t>a2I36000003HOJnEAO</t>
  </si>
  <si>
    <t>a2I36000003HOJmEAO</t>
  </si>
  <si>
    <t>a2I36000000ueMeEAI</t>
  </si>
  <si>
    <t>a2I36000000ueMfEAI</t>
  </si>
  <si>
    <t>La subvention étant exemptée de taxes sur la valeur ajouté et de tout autre impôt, nous n'avons rien payé au cours de l'année 2017</t>
  </si>
  <si>
    <t>a2I36000002e37AEAQ</t>
  </si>
  <si>
    <t>Congo (Democratic Republic)</t>
  </si>
  <si>
    <t>L'exonération de la TVA ne porte que sur les importations des biens et services effectués par le PR (Voir l'arrêté Ministériel et l'accord cadre FM Gouvernement de la RDC).</t>
  </si>
  <si>
    <t>An amount of $280,307 has already been declared as amount cumulatively paid by the Pincipal Recipient CORDAID and the Sub Recipients in the Grant NMF1 from 2015 to 2017.(see attached)</t>
  </si>
  <si>
    <t>a2I36000002e379EAA</t>
  </si>
  <si>
    <t>The only Taxes paid during this period of reporting pertain to flight tickets and VAT from the Bank and insurance that we could not do anything, since mandatory for every transactions done in DR Congo.</t>
  </si>
  <si>
    <t>a2I36000000udOJEAY</t>
  </si>
  <si>
    <t>a2I36000000udOKEAY</t>
  </si>
  <si>
    <t>Avec l'appui du FM, le Minsitère des Finances de la RD Congo a présenté depuis le mois de Juin 2017 aux PRs la cellule des marchés publics à financement extérieur qui a pour charge d'examiner les dossiers devant être exonérés de la TVA à l'intérieur. Le processus de travail avec la Cellule est très fastidieux et long. Les dossiers soumis à ce processus exceptionnel sont traités dans des délais non communiqués et ceci crée une lenteur de plusieurs mois pour pouvoir tenir aux obligations et engagements pris dans la mise en oeuvre de la subvention.</t>
  </si>
  <si>
    <t>a2I36000000udOLEAY</t>
  </si>
  <si>
    <t>This tax amount is composed by the payments made to the following Suppliers:                1. ECAUTEF.$3,643 - 2.CABINET LUKUNKU $960  - 3. SESOMO  $7,763</t>
  </si>
  <si>
    <t>a2I36000000udO9EAI</t>
  </si>
  <si>
    <t>a2I36000000udOAEAY</t>
  </si>
  <si>
    <t>a2I36000000udOBEAY</t>
  </si>
  <si>
    <t>Bien que la CAGF n'ait pas obtenu une lettre d'exonération de manière formelle, ces prestataires acceptent généralement de lui facturer les biens et services en hors taxes.  Toutefois, il existe certains domaines pour lesquels la TVA et autres taxes facturées ont été recapitulées ci-dessous (situation non exhaustive car limitée au niveau du PR).</t>
  </si>
  <si>
    <t>Le montant de $ 67'239 est détaillé comme suit: =&gt; 7'168,96$ US sur les frais bancaires,  =&gt; 1 213,79 $ sur la communication,  =&gt; 568,59 $ sur le carburant et  =&gt; 58 287,90$ sur les billets d'avions  Le montant de $ 12'766'915 correspond au dépenses justifiées de 2017.</t>
  </si>
  <si>
    <t>a2I36000002f9CREAY</t>
  </si>
  <si>
    <t>Dans le cadre des accords de Financement Fonds Mondial, les marchés publics de biens et services sont conclus généralement hors taxes. Par conséquent certains services &amp; travaux pour lesquels les prestataires exigent la TVA devraient faire l'objet d'exonération spécifique à la cellule fiscale du Ministère de Finances. Il sied de signaler à cet effet, que la TVA sur frais bancaires, la TVA sur le Carburant et autres taxes sur les billets d'avion sont implicitement facturées; elles sont recapitulées ci-dessous.</t>
  </si>
  <si>
    <t>Les montants repris au point 3.2 correspondent aux différentes taxes payées sur les biens et services dont, en valeur : NFM1, sur un total de dépenses reglées de 1.665.022 $ :  * 736 $ sur les frais bancaires et transferts de fonds par messagerie financière; NFM2, sur un total de dépenses reglées de 3.795.634$  : * 22.397 $ sur les billets d'avions, * 1.131 $ sur le carburant et  * 7.709 $ sur les frais bancaires et transferts de fonds par messagerie financière</t>
  </si>
  <si>
    <t>a2I36000002f9CQEAY</t>
  </si>
  <si>
    <t>Dans le cadre des accords de Financement Fonds Mondial, les marchés publics de biens et services sont conclus hors taxes. Par conséquent certains services &amp; travaux pour lesquels les prestataires exigent la TVA devraient faire l'objet d'exonération spécifique à la cellule fiscale du Ministère de Finances. Il sied de signaler à cet effet, que la TVA sur les frais bancaires, la TVA sur le Carburant et autres taxes sur les billets d'avion sont implicites dans les structures des prix et de ce fait, elles sont dus. Ces Taxes sont recapitulées ci-dessous.</t>
  </si>
  <si>
    <t>Le montant total des taxes de 18.163,23 $ sur les dépenses reglées durant l'exercice 2019, de l'ordre de 9.641.577,35 $ , se ventile comme suit : * 11.906,10 $ sur les billets d'avions, *   4.821,36 $ sur le carburant et  *   1.435,77 $ sur les frais bancaires et transferts de fonds par messagerie financière</t>
  </si>
  <si>
    <t>a2I36000000uci5EAA</t>
  </si>
  <si>
    <t>Ce sont des dépenses de janvier à décembre 2016 ainsi que des taxes supportées en 2016, reprises sur certaines factures payées aux fournisseurs. D'autres factures payées aux fournisseurs comprennent des débours qui ne sont pas grevés d'impôt.</t>
  </si>
  <si>
    <t>a2I36000000uci6EAA</t>
  </si>
  <si>
    <t>Conformément à l'accord cadre signé entre le FM et la RDC et suivant l’arrêté ministeriel n⁰ 076 du 13 Janvier 2012, la TVA afférente aux marchés publics à financement extérieur doit être normalement facturée par les fournisseurs.                                                                                                                                                                                                                                   Pour cela, le PR (bénéficiaire des fournitures biens/services) :  1.  Introduit une demande de prise en charge de cette TVA à la Cellule Fiscale des Marchés Publics à financement Extérieur du Ministère des Finances. 2.  Vu le délai d’attente pour l’obtention du titre de confirmation de la fiscalité indirecte, le PR remet l’accusé de réception du dossier de demande de prise en charge introduit auprès de la Cellule Fiscale au fournisseur, ce qui constitue le justificatif de non reversement de la TVA auprès de la Direction Génénrale des Impôts (DGI). 3.  Le montant de la TVA  facturé ne doit pas être réclamé par le fournisseur au vu de cet accusé de réception.  4.  Cette TVA sera par la suite apurée au moyen du titre de confirmation de paiement de la fiscalité indirecte délivré par la Cellule fiscale susvisée.</t>
  </si>
  <si>
    <t>Il s'agit de la TVA payée entre janvier et juin 2017 ainsi que le total de 9,60$ apparaissant dans les relevés bancaires de la Sofibanque entre juillet et décembre 2017. En effet, depuis juillet 2017, la TVA reprise dans les factures des fournisseurs est envoyée pour prise en charge, à la Cellule fiscale des Marchés Publics à financement Extérieur du Ministère des Finances.</t>
  </si>
  <si>
    <t>a2I36000000vC6UEAU</t>
  </si>
  <si>
    <t>a2I36000000vC6VEAU</t>
  </si>
  <si>
    <t>Bien que la CAGF n'ait pas obtenu une lettre d'exonération de manière formelle, ces prestataires acceptent généralement de lui facturer les biens et services en hors taxes.  Toutefois, il existe certains domaines pour lesquels la TVA et autres taxes facturés ont été recapitulés ci-dessous (situation non exhaustive car limitée à 2017 et au PR avec la décalration d'un SR).</t>
  </si>
  <si>
    <t>Ce montant correspond aux différentes taxes payées sur les biens et services durant l'année 2017 et réparties comme suit pour le PR: 11 424,64 $ US de taxes sur les frais bancaires,  1 337,93 $ US sur la communication,  452,20 $ US sur le carburant et 50 939,70$ US sur les billets d'avions (TVA &amp; autres)  Les 1.932,30$ US sont les taxes de la DPS Sud Kivu pris comme SR. Il s'agit de 503,90$ US de TVA sur les crédits de communication et 1.428,40 $ US e TVA sur les commissions bancaires. Nous n'avons pas obtenu les informations sur les taxes des autres SRs quand bien même que la demande était faite à toutes les DPS. Le montant de $ 12'465'636,88 correspond à la valeur des dépenses justifiées de 2017.</t>
  </si>
  <si>
    <t>a2I36000002f8CREAY</t>
  </si>
  <si>
    <t>Les montants repris au point 3.2 correspondent aux différentes taxes payées sur les biens et services dont en valeur : NFM1, sur un total de dépenses reglées de 4.614.823 $ :  * 276 $ sur les billets d'avions, * 804 $ sur les frais bancaires et transferts de fonds par messagerie financière NFM2, sur un total de dépenses reglées de 16.829.594 $ : * 72.208 $ sur les billets d'avions, * 3.203 $ sur le carburant et  * 40.848 $ sur les frais bancaires et transferts de fonds par messagerie financière</t>
  </si>
  <si>
    <t>a2I36000002f8CQEAY</t>
  </si>
  <si>
    <t>Dans le cadre des accords de Financement Fonds Mondial, les marchés publics de biens et services sont conclus hors taxes. Par conséquent certains services &amp; travaux pour lesquels les prestataires exigent la TVA devraient faire l'objet d'exonération spécifique à la cellule fiscale du Ministère de Finances. Il sied de signaler à cet effet, que la TVA sur frais bancaires, la TVA sur le Carburant et autres taxes sur les billets d'avion sont implicites dans les structures des prix et de ce fait, elles sont dus. Ces Taxes sont recapitulées ci-dessous.</t>
  </si>
  <si>
    <t>Le montant total des taxes de 37.191,76 $ sur les dépenses reglées durant l'exercice 2019, de l'ordre de 20.962.416,91 $ , se ventile comme suit : * 16.758,30 $ sur les billets d'avions, *   3.785,73 $ sur le carburant et  * 16.647,74 $ sur les frais bancaires et transferts de fonds par messagerie financière</t>
  </si>
  <si>
    <t>a2I36000000ubnDEAQ</t>
  </si>
  <si>
    <t>a2I36000000ubnEEAQ</t>
  </si>
  <si>
    <t>a2I36000000ubnFEAQ</t>
  </si>
  <si>
    <t>It is worth mentioning that the exoneration granted to ASF is not a total/exhaustive exoneration status, because some specific items/charges taken as being taxes are not included. To handle this, especially on high CIF value, ASF frequently request the endorsement of import documents by the Minister of Health.</t>
  </si>
  <si>
    <t>a2I36000000ubmMEAQ</t>
  </si>
  <si>
    <t>Les dépenses totales de Janvier à Decembre  2016</t>
  </si>
  <si>
    <t>a2I36000000ubmNEAQ</t>
  </si>
  <si>
    <t>Au cours de l'année 2017, le montant de la TVA payé represente 0.025% du montant depensé. Il est  à noter que sur 53 939.87 $ de TVA , 35 763.57 $ n'ont pas été payés/ Les dossiers ont eté introduits à la Cellule Fiscale des Marchés Publics à financement Extérieur du Ministère des Finances  pour  une demande de prise en charge de cette TVA .</t>
  </si>
  <si>
    <t>a2I36000002ehYxEAI</t>
  </si>
  <si>
    <t>Dépenses totales des subventions NMF1 et NMF2 pour l'année 2018 La TVA payé est constitué des frais retenue par la banque  et repris sur les relevés bancaires</t>
  </si>
  <si>
    <t>a2I36000002ehYwEAI</t>
  </si>
  <si>
    <t>Au de l'année 2019 , le montant de taxes est constitué de la TVA calculée sur les commissions bancaires et retenue à la source par la banque.</t>
  </si>
  <si>
    <t>a2I36000000ubnYEAQ</t>
  </si>
  <si>
    <t>a2I36000000ubnZEAQ</t>
  </si>
  <si>
    <t>La Caritas Congo Asbl est exonérée des taxes et impôts pour les activités humanitaires.</t>
  </si>
  <si>
    <t>a2I36000000ueNJEAY</t>
  </si>
  <si>
    <t>a2I36000000ueNKEAY</t>
  </si>
  <si>
    <t>Bien que la CAGF n'ait pas obtenu une lettre d'exonération de manière formelle, ces prestataires acceptent généralement de lui facturer les biens et services en hors taxes.  Toutefois, il existe certains domaines pour lesquels la TVA et autres taxes facturées ont été recapitulées ci-dessous. Seule la DPS Sud Kivu a pu nous communiquer ses informations sur les taxes,</t>
  </si>
  <si>
    <t>=&gt; Le chiffre de $ 71'394 correspond aux différentes taxes payées sur les biens et services d'une valeur de 3 983,34 sur les frais bancaires,1 646,9 sur la communication, 8 443,13 sur le carburant et 64 480,80 sur les billets d'avions  =&gt; Le montant de $ 4'308'566,37 correspond aux dépenses de l'année 2017.</t>
  </si>
  <si>
    <t>a2I36000002fElrEAE</t>
  </si>
  <si>
    <t>Les montants repris au point 3.2 correspondent aux différentes taxes payées sur les biens et services dont en valeur : NFM1, sur un total des dépenses reglées de 72.401 $:  * 2.240 $ sur les billets d'avions, * 1.249 $ sur les frais bancaires et transferts de fonds par messagerie financière NFM2, sur un total des dépenses reglées de 3.684.356 $: * 16.606 $ sur les billets d'avions, * 2.801 $ sur le carburant et  * 11.263 $ sur les frais bancaires et transferts de fonds par messagerie financière</t>
  </si>
  <si>
    <t>a2I36000002fElqEAE</t>
  </si>
  <si>
    <t>Le montant total des taxes de 20.444,39 $ sur les dépenses reglées durant l'exercice 2019, de l'ordre de 7.581.068 $ , ces taxes se ventilent comme suit : *   5.771,92 $ sur les billets d'avions, * 11.997,94 $ sur le carburant et  *   2.674,46 $ sur les frais bancaires et transferts de fonds par messagerie financière</t>
  </si>
  <si>
    <t>a2I36000000ucfWEAQ</t>
  </si>
  <si>
    <t>a2I36000000ucfXEAQ</t>
  </si>
  <si>
    <t>a2I36000000ucfYEAQ</t>
  </si>
  <si>
    <t>a2I36000003tGu0EAE</t>
  </si>
  <si>
    <t>a2I36000003tGtzEAE</t>
  </si>
  <si>
    <t>a2I36000000ueNVEAY</t>
  </si>
  <si>
    <t>Côte d'Ivoire</t>
  </si>
  <si>
    <t>a2I36000000ueNWEAY</t>
  </si>
  <si>
    <t>a2I36000000vDyeEAE</t>
  </si>
  <si>
    <t>a2I36000000vDyhEAE</t>
  </si>
  <si>
    <t>Alliance Côte d'Ivoire bénéficie d'une exonération de TVA et droits de douanes en tant que Principal Recipiendaire du Fonds mondial des subventions VIH et Tuberculose. Cependant, tous les sous- recipiendaires (à l'exception de Heartland Alliance, UNICEF, PAM et Medecins du Monde) n'ont pas de document officiel d'exonération et sont obligés de payer la TVA.</t>
  </si>
  <si>
    <t>Au cours de l'année 2016 le PR n'a pas payé de TVA ni de taxes. Par contre les SR ont payé la TVA parcequ'ils n'ont pas de document officiel d'exonération. Seul le PR dispose de ce document au travers de l'accord de subvention avec le Fonds mondial. Plusieurs relances ont été faite par le PR au CCM pour aider à trouver une solution pour les SR mais le processus est toujours en cours.</t>
  </si>
  <si>
    <t>a2I36000000vDyiEAE</t>
  </si>
  <si>
    <t>Alliance Côte d'Ivoire bénéficie d'une exonération de TVA et droits de douanes en tant que Principal Recipiendaire du Fonds mondial des subventions VIH et Tuberculose. Cependant, tous les sous- recipiendaires (à l'exception de Heartland Alliance, UNICEF, PAM et Medecins du Monde) n'ont pas de document officiel d'exonération et sont obligés de payer la TVA. Toutefois, bien que le PR et ces sous-recipiendaires d'organismes internationaux bénéficie officiellement d'exonération, certains fournisseurs/prestataires exigent le paiement de la TVA et/ou droits de douanes avant la livraison des biens et services puis procèdent au remboursement après la production de la déclaration d'exonération.</t>
  </si>
  <si>
    <t>Au cours de l'année 2017 le PR a payé la TVA et droit de douane sur l'achat de carburant en dec. 2017 et en a informé le FM. Aussi, le PR a payé la TVA auprès du fournisseur ayant le monopole de la distribution d'eau en Côte d'Ivoire (Sodeci) pour éviter tout risque de rupture en eau. Le PR a pris les dispositions pour le recouvrement de la TVA et droit de douane payé au cours de l'année 2018. Par contre les SR ont payé la TVA parcequ'ils n'ont pas de document officiel d'exonération. Plusieurs relances ont été faite par le PR au CCM pour aider à trouver une solution pour les SR mais le processus est toujours en cours. Le PR continue de faire le suivi avec le CCM et l'UCP.</t>
  </si>
  <si>
    <t>a2I36000002fEWmEAM</t>
  </si>
  <si>
    <t>Alliance Côte d'Ivoire bénéficie d'une exonération de TVA et droits de douanes en tant que Principal Recipiendaire du Fonds mondial de la subvention VIH volet communautaire. Cependant, tous les sous- recipiendaires (à l'exception de Heartland Alliance, UNICEF, PAM et Medecins du Monde) n'ont pas de document officiel d'exonération et sont obligés de payer la TVA. Toutefois, bien que le PR et ces sous-recipiendaires d'organismes internationaux bénéficie officiellement d'exonération, certains fournisseurs/prestataires exigent le paiement de la TVA et/ou droits de douanes avant la livraison des biens et services puis procèdent au remboursement après la production de la déclaration d'exonération.</t>
  </si>
  <si>
    <t>a2I36000002fEWlEAM</t>
  </si>
  <si>
    <t>Alliance Côte d'Ivoire bénéficie d'une exonération de TVA et droits de douanes en tant que Principal Recipiendaire du Fonds mondial des subventions VIH et Tuberculose. Cependant, tous les sous- recipiendaires n'ont pas de document officiel d'exonération et sont obligés de payer la TVA. Toutefois, bien que le PR bénéficie officiellement d'exonération, certains fournisseurs/prestataires exigent le paiement de la TVA et/ou droits de douanes avant la livraison des biens et services puis procèdent au remboursement après la production de la déclaration d'exonération.</t>
  </si>
  <si>
    <t>Au cours de l'année 2019 le PR a payé la TVA sur les factures des prestataires ayant le monopole de la distribution d'eau (SODECI) et d'électricité (CIE) ainsi que les factures de téléphone fixe et internet en vue d'éviter toute coupure mais également CFAO MOTORS qui exige le paiement préalable de la TVA avant de procéder à l'entretien/réparation des véhicules neufs sous garanties. Le PR a pris les dispositions pour le recouvrement de la TVA qui se fait progressivement. Par contre les SR ont payé la TVA parcequ'ils n'ont pas de document officiel d'exonération. Plusieurs relances ont été faite par le PR au CCM pour aider à trouver une solution pour les SR mais le processus est toujours en cours. Le PR continue de faire le suivi avec le CCM et l'UCP.</t>
  </si>
  <si>
    <t>a2I36000002f2MmEAI</t>
  </si>
  <si>
    <t>Les exonérations de TVA concernent uniquement les prestataires suivants: CIE, SODECI et ORANGE (les demandes d'attestation d'exonération de TVA pour l'année 2018 sont en cours de signature courant 2019 par l'administration fiscale et les chèques afférents au remboursement seront établis par les différents prestatires).</t>
  </si>
  <si>
    <t>a2I36000002f2MlEAI</t>
  </si>
  <si>
    <t>Le processus de recuperation de la TVA est en cours. Les attestations de TVA ont été signées par l’administration fiscale et transmises aux prestataires pour remboursement de la TVA payée.</t>
  </si>
  <si>
    <t>a2I36000000ueNiEAI</t>
  </si>
  <si>
    <t>Cet écart negatif s'explique par le recouvrement des taxes payées au cours des années antérieures et celles de l'année en cours.</t>
  </si>
  <si>
    <t>a2I36000000ueNjEAI</t>
  </si>
  <si>
    <t>L'ensemble des taxes payées correspondent à la tva payée sur les prestations de fournitures d'eau , communication , internet et les électricité. Le dossier de remboursement de la TVA a été déposé auprès des fournisseurs concernés, Nous sommes toujours en attente du remboursement des montants des TVA payés</t>
  </si>
  <si>
    <t>a2I36000002f2OLEAY</t>
  </si>
  <si>
    <t>L'ensemble des taxes payées correspondent à la tva payée sur les prestations de fournitures d'eau , communication , internet et l'électricité au cours de l'année 2018 . Le dossier de remboursement de la TVA a été déposé auprès des fournisseurs concernés et de l'administration fiscale .Nous sommes toujours en attente du remboursement des montants des TVA payés. Cependant , il est de noter que  seul le fourinisseur d'Electricité ( Compagnie Ivoirienne d'Electricité ) a remboursé le 10 janvier 2019 la TVA payée sur les factures des exercices 2016 et 2017 d'un montant de 1583 Euros. Un suivi est effectué mensuellement et des courriers de relance sont envoyés aux différents fournisseurs pour régulariser cette situation.</t>
  </si>
  <si>
    <t>a2I36000002f2OKEAY</t>
  </si>
  <si>
    <t>Le montant de la TVA remboursée en 2019 concerne une partie de la TVA payée sur les factures d'eau , d'électricité ,de téléphone et d'internet sur les périodes 2017 et 2018. Concernant la période de 2019 , aucun montant de tva n'a été remboursé sur les TVA payées en 2019. Le dossier est en cours de traitement au niveau des fournisseurs concernés et le suivi se fait régulièrement.</t>
  </si>
  <si>
    <t>a2I36000000ueMjEAI</t>
  </si>
  <si>
    <t>Les factures d'électricité et d'eau sont soumises à la TVA au taux de 18%, ainsi que les prises de carburant à la station des Sous Récipiendaires, les entretiens et réparations de véhicules &amp; motos, quand l'achat de carburant chez le PR ne sont pas soumis à la TVA</t>
  </si>
  <si>
    <t>a2I36000000ueMkEAI</t>
  </si>
  <si>
    <t>Au niveau du PR, nous attendons toujours le recouvrement de la somme de 2 146,19 EURO auprès des forunisseurs. Mais pour les SR, ils ne pourront pas recouvrer ce montant de 5 292,00 EURO Le montant de la dépense totale de 2017 est de 6 673 042,84 EURO au lieu de 6 672 245,98 EURO rapportés dans le PUDR suite à un ajustement fait lors de l'audit externe 2017. soit un écart de 796,86 EURO</t>
  </si>
  <si>
    <t>a2I36000002el6sEAA</t>
  </si>
  <si>
    <t>Le montant total de la TVA payée par le PR et les SR est de 9 149, 59 € soit 0,11% des dépenses totales de l'année 2018 (8 081 215,42 €). La TVA payée au titre de l'année 2018 par le PR est de 2 463,87 €. Ce montant est en cours de recouvrement auprès des forunisseurs car, les attestations de demande d'exonération leur ont été transmises. Au niveau des SR, le montant de la TVA payé en 2018 est de 6 685,73 €. Ce montant ne pourra être recouvré car, les SR n'ont pas encore obtenu d'autoristaion d'exonération de TVA.</t>
  </si>
  <si>
    <t>a2I36000002el6rEAA</t>
  </si>
  <si>
    <t>Le PR est exonéré de la TVA sur les achats de biens et de services. Cependant pour certains achats comme l'hébergement lors des missions autre que les formations, réunions et atéliers ne sont pas inclus. Aussi, faut il ajouter les montant de TVA inférieur à 50 000 f cfa.</t>
  </si>
  <si>
    <t>Le montant total de la TVA payée par le PR et les SR est de 21 616,82 € soit 0,21% des dépenses totales de l'année 2019 (10 391 018 €). La TVA payée au titre de l'année 2019 par le PR est de 6 917,95 €. Dans ce montant figurent des factures en cours de recouvrement auprès des forunisseurs car, les attestations de demande d'exonération leur ont été transmises. Au niveau des SR, le montant de la TVA payé en 2019 est de 14 698,87 €. Ce montant ne pourra être recouvré car, les SR n'ont pas encore obtenu d'autoristaion d'exonération de TVA sur leurs dépenses.</t>
  </si>
  <si>
    <t>a2I36000000ubmVEAQ</t>
  </si>
  <si>
    <t>Alliance Côte d'Ivoire bénéficie d'une exonération de TVA et droits de douanes en tant que Principal Recipiendaire du Fonds mondial des subventions VIH et Tuberculose. Cependant, tous les sous- recipiendaires (à l'exception de Heartland Alliance et Expertise France) n'ont pas de document officiel d'exonération et sont obligés de payer la TVA.</t>
  </si>
  <si>
    <t>a2I36000000ubmWEAQ</t>
  </si>
  <si>
    <t>Alliance Côte d'Ivoire bénéficie d'une exonération de TVA et droits de douanes en tant que Principal Recipiendaire du Fonds mondial des subventions VIH et Tuberculose. Cependant, tous les sous- recipiendaires (à l'exception de Heartland Alliance, Medecins du Monde et Expertise France) n'ont pas de document officiel d'exonération et sont obligés de payer la TVA. Toutefois, bien que le PR et ces sous-recipiendaires d'organismes internationaux bénéficie officiellement d'exonération, certains fournisseurs/prestataires exigent le paiement de la TVA et/ou droits de douanes avant la livraison des biens et services puis procèdent au remboursement après la production de la déclaration d'exonération.</t>
  </si>
  <si>
    <t>a2I36000002f0pCEAQ</t>
  </si>
  <si>
    <t>Alliance Côte d'Ivoire bénéficie d'une exonération de TVA et droits de douanes en tant que Principal Recipiendaire du Fonds mondial de la Tuberculose volet communautaire. Cependant, tous les sous- recipiendaires (à l'exception de Expertise France) n'ont pas de document officiel d'exonération et sont obligés de payer la TVA. Toutefois, bien que le PR et ces sous-recipiendaires d'organismes internationaux bénéficie officiellement d'exonération, certains fournisseurs/prestataires exigent le paiement de la TVA et/ou droits de douanes avant la livraison des biens et services puis procèdent au remboursement après la production de la déclaration d'exonération.</t>
  </si>
  <si>
    <t>a2I36000002f0pBEAQ</t>
  </si>
  <si>
    <t>a2I36000000ucXBEAY</t>
  </si>
  <si>
    <t>Tous les biens et services ont  été achetés hors taxe et hors douane</t>
  </si>
  <si>
    <t>a2I36000000ucXCEAY</t>
  </si>
  <si>
    <t>Tous les biens et services sont achetés hors taxe et hors douane</t>
  </si>
  <si>
    <t>a2I36000002f2yhEAA</t>
  </si>
  <si>
    <t>Tous les biens et services ont été achetés hors taxe et hors douane</t>
  </si>
  <si>
    <t>a2I36000002f2ygEAA</t>
  </si>
  <si>
    <t>a2I36000000uqGxEAI</t>
  </si>
  <si>
    <t>a2I36000000uqGyEAI</t>
  </si>
  <si>
    <t>a2I36000002eZnHEAU</t>
  </si>
  <si>
    <t>a2I36000002eZnGEAU</t>
  </si>
  <si>
    <t>a2I36000000udYOEAY</t>
  </si>
  <si>
    <t>The amount of 2016 expenditures is one of the fiscal year (January to December 2016)</t>
  </si>
  <si>
    <t>a2I36000000udYPEAY</t>
  </si>
  <si>
    <t>The amount of 2017 expenditures is one of the fiscal year (January to December 2017)</t>
  </si>
  <si>
    <t>a2I36000003AO5VEAW</t>
  </si>
  <si>
    <t>a2I36000003AO5UEAW</t>
  </si>
  <si>
    <t>The PR is exempted from from import duties on goods procured by the program and direct taxes. However, the value added taxes (VAT) on goods and services is paid by the PR, and subject to refund by tax authortities, New legislation intoduced in the general tax code in 2019 prevented refund for  purchases below DJF50,000 (USD 282). The PR is nevertheless seeking full refund of VAT,</t>
  </si>
  <si>
    <t>UNDP paid taxes of 7,996.60 USD in exercises 2018 (USD 3,547.66) and 2019 (USD 4,448.94), 7% was paid by the PR and 93% of the SRs. An amount of USD 4,402.98 USD was recovered from the government in 2020, The PR is seeking recovery of the remaining balance of USD 3,593,82,</t>
  </si>
  <si>
    <t>a2I36000000ue6VEAQ</t>
  </si>
  <si>
    <t>a2I36000000ue6WEAQ</t>
  </si>
  <si>
    <t>a2I36000003AO5LEAW</t>
  </si>
  <si>
    <t>a2I36000003AO5KEAW</t>
  </si>
  <si>
    <t>UNDP paid taxes of USD 10,565.63  in exercices 2018  (USD 1,126.47) and 2019 (9,439.16 USD), 74% was paid by the PR and 93% of the SRs. An amount of 2,335.97 USD was recovered from the government en 2020. The PR is seeking recovery of the remaining balance of USD 8,229.66</t>
  </si>
  <si>
    <t>a2I36000000udOOEAY</t>
  </si>
  <si>
    <t>a2I36000000udOPEAY</t>
  </si>
  <si>
    <t>a2I36000000udOQEAY</t>
  </si>
  <si>
    <t>a2I1R000004Luq0UAC</t>
  </si>
  <si>
    <t>DOM-H-CONAVIHP02</t>
  </si>
  <si>
    <t>a2I36000000vC6YEAU</t>
  </si>
  <si>
    <t>El IDCP (RP) y los SR del programa son  favorecidos con la no aplicación del Impuesto sobre las transferencias de Bienes Industrializados y Servicios (ITBIS), según lo establecido en el artículo 50 de la Ley 122-05 sobre asociaciones sin fines de lucro.</t>
  </si>
  <si>
    <t>a2I36000000vC6ZEAU</t>
  </si>
  <si>
    <t>a2I36000000vC6aEAE</t>
  </si>
  <si>
    <t>a2I1R000004LOOQUA4</t>
  </si>
  <si>
    <t>DOM-H-IDCPP02</t>
  </si>
  <si>
    <t>a2I36000001pMvSEAU</t>
  </si>
  <si>
    <t>Desde mediados del 2014 se había estado solicitado por diferentes vías a la Dirección General de Impuestos Internos (DGII) la exención del pago del ITBIS en el marco de las adquisiciones ejecutadas con los recursos del programa. En nuestro último intento, la ministra escribió una comunicación al Director de la DGII el 16 de septiembre del año 2016. En respuesta a esta nueva solicitud, el 15 de febrero del 2017 la DGII ha remitido una comunicación aprobando la exención del ITBIS en el contexto de las operaciones del proyecto.</t>
  </si>
  <si>
    <t>Los 2,560.98 USD corresponden a ITBIS pagados a los proveedores a consecuencia de no contar con la exención del ITBIS en ese momento. Este monto será reembolsado a la cuenta del proyecto.</t>
  </si>
  <si>
    <t>a2I36000001pMvTEAU</t>
  </si>
  <si>
    <t>Los 27,890.69 USD corresponden a ITBIS pagados a los proveedores a consecuencia de no contar con la exención del ITBIS en ese momento. Este monto será reembolsado a la cuenta del proyecto.</t>
  </si>
  <si>
    <t>a2I36000001pMvUEAU</t>
  </si>
  <si>
    <t>El Ministerio de Salud Publica (RP) solicita por cada proceso de compras de Bienes y Servicios, la exencion de impuestos sobre las Transferencias de Bienes Indistrializados y Servicios (ITBIS), segun lo establece el Ministerio de Hacienda y la Direccion General de Impuestos Internos</t>
  </si>
  <si>
    <t>El monto coorespondiente al impuesto pagado por el receptor principal se detalla en la relacion de Impuestos por cobrar el Estado Dominicano del periodo 2018. Con el monto de los sub-Receptores NO se pudo verificar la devolucion del impuesto por parte de la DIGEPI, po la compra de equipos de TI, por tanto se corrige el monto del impuesto recuperado a US$0.00</t>
  </si>
  <si>
    <t>a2I1R000002j6ReUAI</t>
  </si>
  <si>
    <t>DOM-T-MSPASP02</t>
  </si>
  <si>
    <t>El Ministerio de Salud Publica (RP) solicita por cada proceso de compras de Bienes y Servicios, la exencion de impuestos sobre las Transferencias de Bienes Indistrializados y Servicios (ITBIS), segun lo establece el Ministerio de Hacienda y la Direccion General de Impuestos Internos. A la vez el MSP asume el pago del Impuesto en aquellos casos que el proveedor emita factura final NCF y no de Regimen especial excenta.</t>
  </si>
  <si>
    <t>El Monto corresponde al impuesto pagado en los pasajes aereos de los participantes a la reunion de presupuesto en base a desempeño en la Salud en Costa Rica en Enero del 2019. RD$11,308.99 a la tasa de 50.3027 equivalente a USD$224.82.</t>
  </si>
  <si>
    <t>a2I1R000004dWDKUA2</t>
  </si>
  <si>
    <t>Eastern Africa/Multicountry Eastern Africa IGAD</t>
  </si>
  <si>
    <t>QPA-T-IGADP01</t>
  </si>
  <si>
    <t>The report covers the period April to December 2019. As tax paid is recoverable, it is recoginzed as receivable in the accounting record. However, the PUDR template does not have a place to show the tax receivable amount separtely though the amount paid is included as part of the PR cash outflow in Line 3.1 of the  PR Cash Reconciliation  worksheet.</t>
  </si>
  <si>
    <t>a2I36000000uwu7EAA</t>
  </si>
  <si>
    <t>Eastern Africa/Multicountry Eastern Africa KANCO</t>
  </si>
  <si>
    <t>a2I36000000uwu9EAA</t>
  </si>
  <si>
    <t>Sub receipients amount was due to lack of V.A.T exempltion approval from the relevant counties goverments. For the PR, it is due to the nature of the service lendered by the suppliers mainly the advertisments during East Africa Harm Reduction Conference.</t>
  </si>
  <si>
    <t>a2I36000000uwuAEAQ</t>
  </si>
  <si>
    <t>Amount include the amount from January 2018 to September 2018 amounting to USD 1,733,321 and for the period October 2018 to March 2019 amounting to USD 611,824</t>
  </si>
  <si>
    <t>a2I36000001fsrvEAA</t>
  </si>
  <si>
    <t>ECU-910-G07-HP02</t>
  </si>
  <si>
    <t>a2I36000001qB9MEAU</t>
  </si>
  <si>
    <t>Conforme a requerimiento realizado por Corporación Kimirina al Ministerio de Relaciones Exteriores el 23 de marzo de 2010, para que certifique el convenio que mantenemos con el Fondo Mundial y poder realizar la recuperación del impuesto pagado en las compras de bienes y servicios con recursos  de la subvención; este organismo nos responde que: en la Dirección General de Tratados no existe ningún registro de convenio suscrito entre la República del Ecuador y el Fondo Mundial, por lo cual, no es posible atender el requerimiento. Para que la Subvención  cuente con el beneficio de exención del Impuesto al Valor Agregado (IVA) en el RP y los SR´s sobre las adquisiciones de bienes y servicios, debe estar considerada como cooperación internacional.  Se incluyen Artículos sobre lo que indica la normativa tributaria para el caso de la devolución de IVA a organizaciones que son ejecutoras de estos convenios, publicado en el Registro Oficial Nº 65 -- Viernes 23 de agosto de 2013: Segundo inciso del artículo 73 de la Codificación de la Ley de Régimen Tributario Interno señala que lo previsto en el primer inciso del mismo, se aplicará a las agencias especializadas internacionales, organismos no gubernamentales y las personas jurídicas de derecho privado que hayan sido designadas ejecutoras en convenios internacionales, créditos de gobierno a gobierno o de organismos multilaterales tales como el Banco Mundial, la Corporación Andina de Fomento y el Banco Interamericano de Desarrollo BID, siempre que las importaciones o adquisiciones locales de bienes o servicios se realicen con cargo a los fondos provenientes de tales convenios o créditos para cumplir los propósitos expresados en dichos instrumentos; y, que éstos se encuentren registrados previamente en el SRI; El numeral 1 de la letra A) de la cláusula tercera del Convenio de Cooperación Interinstitucional entre el Servicio de Rentas Internas y la Cancillería ecuatoriana, publicado en el Registro Oficial No. 296, de fecha 17 de marzo de 2008, establece que la Cancillería emitirá un certificado para los contribuyentes que solicitan a la Administración Tributaria el registro de convenios internacionales, el mismo que debe certificar que el documento a inscribirse constituye un convenio internacional, crédito de gobierno a gobierno o de organismos multilaterales a gobierno o de un instrumento derivado de los mismos, puntualizando, en todo caso, sus antecedentes, características y los fundamentos sobre los que se basa tal consideración; la vigencia de estos instrumentos; y, la calidad de ejecutor de estos instrumentos Por tal motivo y haciendo referencia a lo indicado en la Constitución de la República del Ecuador y en la Normativa Tributaria, Corporación Kimirina no puede recuperar el IVA pagado en las compras de bienes y servicios con recursos de las subvenciones del Fondo Mundial.</t>
  </si>
  <si>
    <t>(-) Valor de impuestos pagados (IVA) en el Receptor Principal y que corresponde a las compras de bienes y servicios adquiridos con recursos de la nueva subvención. (-) Datos incluidos en el informe reportado al Fondo Mundial y que corresponde al período Enero -Diciembre 2017 de la nueva subvención</t>
  </si>
  <si>
    <t>a2I36000001qB9NEAU</t>
  </si>
  <si>
    <t>TAXES: Valor de IVA, impuesto pagado por el Receptor Principal Corporación Kimirina y que corresponde a las compras de bienes y contratación de servicios adquiridos con recursos de la subvención ECU-H-KIMI-1129. EXPENDITURE: Valor de gastos reportados en el PUDR 2018 enviado al Fondo Mundial y que corresponde al período Enero -Diciembre 2018 de la subvención ECU-H-KIMI-1129</t>
  </si>
  <si>
    <t>a2I36000001qB9OEAU</t>
  </si>
  <si>
    <t>TAXES: Valor de IVA, impuesto pagado por el Receptor Principal Corporación Kimirina y que corresponde a las compras de bienes y contratación de servicios adquiridos con recursos de la subvención ECU-H-KIMI-1129. EXPENDITURE: Valor de gastos reportados en el PUDR 2019 enviado al Fondo Mundial y que corresponde al período Enero -Diciembre 2019 de la subvención ECU-H-KIMI-1129</t>
  </si>
  <si>
    <t>a2I36000002f9SkEAI</t>
  </si>
  <si>
    <t>El Ministerio a asumido toda carga fiscal respecto a las compras realizadadas desdes esta entida por lo tanto no se a hecho uso de recurosos del FM para el pago de impuesto alguno  'Conforme a requerimiento realizado por Corporación Kimirina al Ministerio de Relaciones Exteriores el 23 de marzo de 2010, para que certifique el convenio que mantenemos con el Fondo Mundial y poder realizar la recuperación del impuesto pagado en las compras de bienes y servicios con recursos  de la subvención; este organismo nos responde que: en la Dirección General de Tratados no existe ningún registro de convenio suscrito entre la República del Ecuador y el Fondo Mundial, por lo cual, no es posible atender el requerimiento. Para que la Subvención  cuente con el beneficio de exención del Impuesto al Valor Agregado (IVA) en el RP y los SR´s sobre las adquisiciones de bienes y servicios, debe estar considerada como cooperación internacional.</t>
  </si>
  <si>
    <t>MSP: No cuenta con valores desembolsados por conceptos de impuestos KIMIRINA: El valor tanto de los impuestos pagados como de los gastos generados, se derivan de la compra de bienes y contratación de servicios adquiridos con recursos de la subvención, durante el período Enero -Diciembre 2018 y que fue reportado en el PUDR 2018 de la subvención</t>
  </si>
  <si>
    <t>a2I36000002f9SjEAI</t>
  </si>
  <si>
    <t>MINISTERIO DE SALUD PUBLICA: En base a lo estipulado en el Artículo 73 de la Ley de Régimen Tributario Interno, el Ministerio de Salud Pública no califica para el Servicio de Rentas Internas como sujeto de devolución de IVA. CORPORACION KIMIRINA: Conforme a requerimiento realizado por Corporación Kimirina al Ministerio de Relaciones Exteriores el 23 de marzo de 2010, para que certifique el convenio que se mantiene vigente con el Fondo Mundial y poder realizar la recuperación del impuesto pagado en las compras de bienes y servicios con recursos  de la subvención; este organismo responde que:  ...en la Dirección General de Tratados no existe ningún registro de convenio suscrito entre la República del Ecuador y el Fondo Mundial, por lo cual, no es posible atender el requerimiento. Para que la Subvención  cuente con el beneficio de exención del Impuesto al Valor Agregado (IVA) en el RP y los SR´s sobre las adquisiciones de bienes y servicios, debe estar considerada como cooperación internacional...  y se incluyen los artículos sobre lo que indica la normativa tributaria</t>
  </si>
  <si>
    <t>TAXES: Valor de IVA, impuesto pagado por el Gestor Administrativo Corporación Kimirina y que corresponde a las compras de bienes y contratación de servicios adquiridos con recursos de la subvención ECU-H-MOH-1603. Durante el período 2019 el Ministerio de Salud Pública no realizó adquisiciones de bienes ni pagó servicios con fondos de esta subvención, por lo cual no generó impuestos (pago de IVA) EXPENDITURE: Valor de gastos reportados en el PU de 2019 enviado al Fondo Mundial y que corresponde al período fiscal 2019 de la subvención ECU-H-KIMI-1129 y que corresponde a la ejecución del Gestor Administrativo Corporación Kimirina, quien fue el ejecutor de compra de bienes y contratación de servicios por mandato del Ministerio de Salud Pública</t>
  </si>
  <si>
    <t>a2I36000001s5kLEAQ</t>
  </si>
  <si>
    <t>Egypt</t>
  </si>
  <si>
    <t>EGY-607-G02-TP02</t>
  </si>
  <si>
    <t>a2I36000001s5kQEAQ</t>
  </si>
  <si>
    <t>EGY-608-G03-HP02</t>
  </si>
  <si>
    <t>a2I1R000002tdHDUAY</t>
  </si>
  <si>
    <t>EGY-C-UNDPP01</t>
  </si>
  <si>
    <t>All procurement and transactions during the reporting period (2019) were implemented through direct payment modality by UNDP as PR and did not entail sales tax/VAT and customs duty.</t>
  </si>
  <si>
    <t>a2I36000000wHsNEAU</t>
  </si>
  <si>
    <t>El RP MINSAL  no tiene subreceptores. La subvención de VIH es exenta de impuestos.</t>
  </si>
  <si>
    <t>El Receptor principal informa que los gastos reportados en la linea 28 c es libre de impuestos en un 100%</t>
  </si>
  <si>
    <t>a2I36000000wHsOEAU</t>
  </si>
  <si>
    <t>El RP MINSAL no tiene subreceptores para la Subvención de VIH, dicho programa es exento de los impuestos.</t>
  </si>
  <si>
    <t>a2I1R000004DlilUAC</t>
  </si>
  <si>
    <t>SLV-H-MOHP04</t>
  </si>
  <si>
    <t>Durante el primer año de gestión el RP es exento de todos los impuestos; mientras que el SR y SSR cuentan con la exención del impuesto a la Transferencia de Bienes Muebles y a la Prestación de Servicios (IVA); sin embargo se observaron pagos que realizaron de otros tributos, de los cuales a 31 de diciembre estaban pendientes de recuperarse y al mes de marzo 2020 éstos  ya fueron recuperados, dichos montos no forman parte de los gastos presentados en el PUDR al Fondo Mundial.</t>
  </si>
  <si>
    <t>El monto presentado en el PUDR al 31 de diciembre 2019 por $ 2,936,823.12 es 100% libre de impuestos. Tanto del RP como del SR, ya que los gastos observados por otros tributos al SR fueron reportados en PUDR como gastos no elegible, y al mes de marzo 2020 estos ya fueron reintegrar  por el SR.</t>
  </si>
  <si>
    <t>a2I36000000v95VEAQ</t>
  </si>
  <si>
    <t>A pesar de los esfuerzos realizados por el RP Plan, a lo largo del año 2017, no fue posible obtener una exención para las organizaciones SR.  Esto fue posible hasta febrero del año 2018, mediante resolución del Ministerio de Hacienda para cada organización sub receptora que ejecuta dinero producto de donaciones del Fondo Mundial, los cuales se encuentren amparados bajo el acuerdo marco entre el Gobierno de El Salvador y el Fondo Mundial relativo a la exencion de impuestos.</t>
  </si>
  <si>
    <t>Los impuestos pagados en el año 2017, se integran de la siguiente manera: Impuesto al Valor Agregado (IVA) $ 41,172.17 e impuesto a las operaciones financieras (Impuesto a la liquidez y al cheque) $ 1,024.29</t>
  </si>
  <si>
    <t>a2I36000000v95WEAQ</t>
  </si>
  <si>
    <t>Como es de conocimiento del Fondo Mundial, desde la subvención 2014-2016, se iniciaron los tramites para la exención de impuesto a los fondos ejectuados por organizaciones SR, esto supuso diferentes gestiones realizadas por el RP Plan Internacional, las organizaciones Sub Receptoras y del Mecanismo Coordinador de Pais (MCP). Logrando finalmente la exención de impuesto del IVA a finales del mes de febrero de 2018. Desafortunadamente la exención en referencia no es retroactiva y es aplicable a partir de la notificación de la constancia respectiva a cada organización SR. Por lo tanto, la aplicación de la exención fue efectiva a partir del mes de marzo 2018; debido a esto, se realizaron compras gravadas con impuesto del IVA, entre los meses de enero y febrero 2018.  Es de hacer notar, que esta exención de impuesto al IVA, sigue siendo válida para las organizaciones socias que continuan recibiendo fondos como sub subreceptoras en la subvención SLV-H-MINSAL 2019-2021.</t>
  </si>
  <si>
    <t>Los impuestos pagados entre los meses de enero y febrero del año 2018 en concepto de Impuesto al Valor Agregado (IVA) ascienden a: $ 6,340.05  y el pago de impuesto a las operaciones financieras (Impuesto a la liquidez y al cheque) entre enero y diciembre de 2018, asciende a $ 1,049.55. Sobre este último impuesto, informar que la ley que daba pie a dicho cobro, fue declarada inconstitucional e inaplicable a partir de enero de 2019, lastimosamente la inconstitucionalidad no se interpreta como retroactiva y los pagos de impuestos se consideran definitivos.</t>
  </si>
  <si>
    <t>a2I36000001sgz1EAA</t>
  </si>
  <si>
    <t>El RP MINSAL no tiene subreceptores. La subvención de Malaria es exenta de impuestos.</t>
  </si>
  <si>
    <t>Tengo a bien informar que los gastos reportados en la la linea 28c  es libres de impuestos en un  100% .</t>
  </si>
  <si>
    <t>a2I36000001sgz0EAA</t>
  </si>
  <si>
    <t>El RP MINSAL no tiene subreceptores para la Subvención de Malaria, dicho programa es exento de los impuestos.</t>
  </si>
  <si>
    <t>a2I36000001sgyzEAA</t>
  </si>
  <si>
    <t>El 100% de los gastos reportados es libre de impuestos</t>
  </si>
  <si>
    <t>a2I1R000005htMcUAI</t>
  </si>
  <si>
    <t>a2I36000001pgSyEAI</t>
  </si>
  <si>
    <t>El RP MINSAL no tiene subreceptores. La subvención de TB es exenta de impuestos.</t>
  </si>
  <si>
    <t>a2I36000001pgSzEAI</t>
  </si>
  <si>
    <t>a2I36000001pgT0EAI</t>
  </si>
  <si>
    <t>a2I1R000004DgjeUAC</t>
  </si>
  <si>
    <t>SLV-T-MOHP02</t>
  </si>
  <si>
    <t>Tengo a bien informar que el monto reportado en la la linea 28c  es libres de impuestos en un  100% .</t>
  </si>
  <si>
    <t>a2I36000000ujlgEAA</t>
  </si>
  <si>
    <t>a2I36000000ujliEAA</t>
  </si>
  <si>
    <t>In accordance with the Grant Agreement signed between Ministry of Health and The Global Fund,the project financed by GF is free from taxes and duties imposed under the law of the host country. To comply with requirement of Ministry of Finance,the Goverment paid all taxes and duties on goods imported in the year 2016 amounting USD 328,877.85</t>
  </si>
  <si>
    <t>a2I36000000ujljEAA</t>
  </si>
  <si>
    <t>In accordance with the Grant Agreement signed between Ministry of Health and The Global Fund,the project financed by GF is free from taxes and duties imposed under the law of the host country. To comply with requirement of Ministry of Finance,the Goverment paid all taxes and duties on goods imported in the year 2017 amounting USD 423,830.00</t>
  </si>
  <si>
    <t>a2I36000002e6sxEAA</t>
  </si>
  <si>
    <t>In accordance with the Grant Agreement sighned between Ministry of Health and the Global Fund the project financed by GF is free from taxes and duties imposed under the  Laws of the host contry. In order to complay with this requerment, the Ministry of Finance paid all the taxes and duties on goods imported by the project and are shown as   Government contributions in the Statment of Sourses and Uses of Fund.</t>
  </si>
  <si>
    <t>a2I36000002e6swEAA</t>
  </si>
  <si>
    <t>In accordance with the Grant Agreement signed between Ministry of Health and the Global Fund the project financed by GF is free from taxes and duties imposed under the Laws of the host country. In order to comply with this requirement, the Ministry of Finance paid all the taxes and duties on goods imported by the project and are shown as Government contributions in the Statement of Sources and Uses of Fund in the Annual external audit report.</t>
  </si>
  <si>
    <t>a2I36000000ughNEAQ</t>
  </si>
  <si>
    <t>In accordance with the Grant Agreement signed between MOH and GF, the project financed by GF is free from taxes and duties imposed under the low of the host country. To complay with the requirements of Ministry of Finance the Government paid all taxes and duties on goods imported in the year 2016 amonting USD 473,239.00( USD Four Hundred Seventy Three Thousand Two Hundred Thirty Nine)</t>
  </si>
  <si>
    <t>a2I36000000ughOEAQ</t>
  </si>
  <si>
    <t>In accordance with the Grant Agreement sighned between Ministry of Health and the Global Fund the project financed by GF is free from taxes and duties imposed under the Laws of the host contry. In order to complay with this requerment, the Ministry of Finance paid all the taxes and duties on goods imported by the project and are shown as  Government contributions in the Statment of Sourses and Uses of Fund.</t>
  </si>
  <si>
    <t>a2I36000002econEAA</t>
  </si>
  <si>
    <t>a2I36000002ecomEAA</t>
  </si>
  <si>
    <t>a2I36000000ulXwEAI</t>
  </si>
  <si>
    <t>In accordance with the Grant Agrement signed between MOH &amp; the Global Fund the project financed by GF is free from taxes and duties imposed under the low of the host country. To comply with requirment of MOF, the Government paid all taxes and duites on goods imported in the year '2016 amounting USD 54,536.36.</t>
  </si>
  <si>
    <t>a2I36000000ulXxEAI</t>
  </si>
  <si>
    <t>a2I36000002eY2eEAE</t>
  </si>
  <si>
    <t>In accordance with the Grant agement signiture between Minsistry of Health and Global Fund the project financed by nGF is free from taxes and dutiesimposed under the lowes of the hostcountry in order to complay with thisrequirment, the inistry of financepaid at the taxes</t>
  </si>
  <si>
    <t>a2I36000002eY2dEAE</t>
  </si>
  <si>
    <t>a2I36000003XhQxEAK</t>
  </si>
  <si>
    <t>SWZ-C-CANGOP01</t>
  </si>
  <si>
    <t>a2I36000003XhQwEAK</t>
  </si>
  <si>
    <t>Non</t>
  </si>
  <si>
    <t>A total of $28,119.89 VAT refund was received in March 2020 and the outstanding amount to be refunded is $30, 726.15</t>
  </si>
  <si>
    <t>a2I36000003X6AIEA0</t>
  </si>
  <si>
    <t>SWZ-C-NERCHAP01</t>
  </si>
  <si>
    <t>a2I36000003X6AHEA0</t>
  </si>
  <si>
    <t>NERCHA as PR is exempt from Tax. However the Eswatini Revenue Authority effects this exemption through an arrangement where the VAT included in invoices is paid and claimed later. This has to do with their internal controls. However NERCHA uses its onw funding received from Government to pay the VAT but claim back on a monthly basis. There is another window provided by the Revenue Authority to avoid paying the VAT and NERCHA is yet to pursue this oppportunity.</t>
  </si>
  <si>
    <t>Same comments as in 2.4 above. CT comment: The CT validated PUDR/AFR expenditure is $13,855,996  which was based on the LFA adjusted and verified expenditure. This information will be communicated to the PR so that the $40, 417 adjustment will be included in the next tax report (2020)</t>
  </si>
  <si>
    <t>a2I36000001pI0CEAU</t>
  </si>
  <si>
    <t>VAT claims were submitted towards month end of March 2017 and refund was received in May 2017. To-date VAT up to March 2017 was all received from SRA.</t>
  </si>
  <si>
    <t>a2I36000001pI0DEAU</t>
  </si>
  <si>
    <t>CANGO and SRs (FLAS, Bantwana &amp;Nazarene Compassionate) were granted VAT exemption in a way of refund</t>
  </si>
  <si>
    <t>VAT claims were submitted to SRA and we are still waiting for the refund</t>
  </si>
  <si>
    <t>a2I36000001pI0EEAU</t>
  </si>
  <si>
    <t>a2I36000000vTj8EAE</t>
  </si>
  <si>
    <t>Both the PR and the SR is exempt from tax. However, the arrangement is to pay the tax and lodge a claim with Swaziland Revenue Authority for reimbursement.</t>
  </si>
  <si>
    <t>The PR pays VAT using its subvention from the Swaziland Government and claim back same from Swaziland Revenue Authority (SRA) whilst the SR pay VAT through grant funds and lodges a claim with SRA. The figures above are those recognized as expenditures by the PR hence the discrapancy when comparing with page 12 of the audited financials statements for the PR. The PR audited financial statement expenses includes the full disbursement of US$279 778 to the SR.</t>
  </si>
  <si>
    <t>a2I36000000vTj9EAE</t>
  </si>
  <si>
    <t>The PR pays VAT using its subvention from the Swaziland Government and claim back same from Swaziland Revenue Authority (SRA) whilst the SR pay VAT through grant funds and lodges a claim with SRA. In the incidence reported in 2016 the VAT paid by the SR was eventually refunded to the Global Fund Grant Bank Account held by the PR.</t>
  </si>
  <si>
    <t>a2I36000000vTjAEAU</t>
  </si>
  <si>
    <t>a2I36000000ugfFEAQ</t>
  </si>
  <si>
    <t>a2I36000000ugfGEAQ</t>
  </si>
  <si>
    <t>a2I36000000ugfHEAQ</t>
  </si>
  <si>
    <t>The PR is exempt from tax. The arrangement is to pay the tax and lodge a claim with Swaziland Revenue Authority for reimbursement.</t>
  </si>
  <si>
    <t>The PR pays VAT using its subvention from the Swaziland Government and claim back same from Swaziland Revenue Authority (SRA).</t>
  </si>
  <si>
    <t>a2I36000002WEn0EAG</t>
  </si>
  <si>
    <t>a2I36000002WEmzEAG</t>
  </si>
  <si>
    <t>NERCHA as PR is exempt from Tax. However the Eswatini Revenue Authority effects this exemption through an arrangement where the VAT included in invoices is paid and claimed later. This has to do with their internal controls. However NERCHA uses its onw funding received from Government to pay the VAT but claim back on a monthly basis. There is another window provided by the Revenue Authority to avoid paying the VAT and NERCHA is yet to pursue this oppportunity. CT comment: The CT validated PUDR/AFR expenditure is $671,712 which was based on the LFA adjusted and verified expenditure. This information will be communicated to the PR so that the $14,320 adjustment will be included in the next tax report (2020)</t>
  </si>
  <si>
    <t>a2I36000001pIbBEAU</t>
  </si>
  <si>
    <t>'The PR pays VAT using its subvention from the Swaziland Government and claims back same from Swaziland Revenue Authority (SRA).</t>
  </si>
  <si>
    <t>a2I36000001pIbCEAU</t>
  </si>
  <si>
    <t>'The PR pays VAT using its subvention from the Swaziland Government and claim back same from Swaziland Revenue Authority (SRA).</t>
  </si>
  <si>
    <t>a2I36000000ucdLEAQ</t>
  </si>
  <si>
    <t>Reimbursement requested from MoFEC. The cummulative balance up to 30 June 2017 amounting to $102,052 ($16,144 for PR and $ 85,908 for SRs) shall be reimbursed up to September 2017.</t>
  </si>
  <si>
    <t>a2I36000000ucdMEAQ</t>
  </si>
  <si>
    <t>Pharmacueticals, Health Procucts and Non-Health Products are imported free of tax.  No exemption for VAT but reimbursement is permited for Grant money.</t>
  </si>
  <si>
    <t>Tax recovered during the reporting year is tax paid up to  30 June 2017. Actual amount of VAT not yet recovred asof 31 Dec 2017 is $165,106. Request for reimbursement  from  MoFEC is under process for this amount. See the detail for further clarification.</t>
  </si>
  <si>
    <t>a2I36000002eavwEAA</t>
  </si>
  <si>
    <t>Pharmaceuticals, Health Products and Non-Health Products are imported free of tax.  No exemption for VAT paid at source but reimbursement of VAT is permited for Grant money.</t>
  </si>
  <si>
    <t>Amounts of VAT not yet recovered as of 31 Dec 2018 from NFM I and NFM II  are $176,930 (grant cumulative to date) and $19,702 (for 2018) respectively. Request for reimbursement  has been submitted to  MoFEC for NFM I but not yet reimbursed. See the detail for further clarification.</t>
  </si>
  <si>
    <t>a2I36000002eavvEAA</t>
  </si>
  <si>
    <t>Pharmaceuticals, Health Products and Non-Health Products are imported free of tax.  No exemption for VAT paid at  PR and SR level  but reimbursement of VAT paid on Goods &amp; Services is permited for the Grant money.</t>
  </si>
  <si>
    <t>a2I36000000uetuEAA</t>
  </si>
  <si>
    <t>a2I36000000uetvEAA</t>
  </si>
  <si>
    <t>On the 3rd of January 2018, tax refund of USD 22,001.40 was recorded</t>
  </si>
  <si>
    <t>a2I36000002ecr2EAA</t>
  </si>
  <si>
    <t>The tax exemption is for both VAT and duty taxes. However, duty taxes exempted for this grant specifically are not traced since the data is maintained by the Treasury Unit and MoF. It is just though some mode of writing a letter called  Budget Letter  to the Customs Authority that the tax to be levied will be exempted during importation of goods. This letter will be copied to the Ministry of Finance (the treasury regulatory body of Ethiopia) so that it makes its treasury budget adjustments.</t>
  </si>
  <si>
    <t>a2I36000002ecr1EAA</t>
  </si>
  <si>
    <t>The tax exemption is for both VAT and duty taxes. However, duty taxes exempted for this grant specifically are not included here since the data is maintained by the Treasury Unit and MoF. It is through some mode of writing a letter called  Budget Letter  to the Customs Authority that the tax to be levied will be exempted during importation of goods. This letter will be copied to the Ministry of Finance (the treasury regulatory body of Ethiopia) so that it makes its treasury budget adjustments. The Global Fund grant is fully exempted from these duty tax and are not recorded on the grant as well.</t>
  </si>
  <si>
    <t>a2I1R000005c5NgUAI</t>
  </si>
  <si>
    <t>ETH-M-UNICEFP01</t>
  </si>
  <si>
    <t>Import duties are exempted upfront and VAT has to be claimed for reimbursement.</t>
  </si>
  <si>
    <t>No expenditures made against the grant in 2019 as procurement processes were still underway.</t>
  </si>
  <si>
    <t>a2I36000000udXREAY</t>
  </si>
  <si>
    <t>a2I36000000udXSEAY</t>
  </si>
  <si>
    <t>On the 8th of January 2018, tax refund of USD 29,381.37 was recorded</t>
  </si>
  <si>
    <t>a2I36000002eY2REAU</t>
  </si>
  <si>
    <t>Includees expenditures &amp; taxes from NFM1 and NFM2 for 2018. Expenditure figures have been adjusted for the final validated FCR figures by TGF.</t>
  </si>
  <si>
    <t>a2I36000002eY2QEAU</t>
  </si>
  <si>
    <t>a2I36000000udU8EAI</t>
  </si>
  <si>
    <t>a2I36000000udU9EAI</t>
  </si>
  <si>
    <t>On the 8th of January 2018, tax refund of USD 27,713.52 was recorded which included refund from the previous year</t>
  </si>
  <si>
    <t>a2I36000002eY1hEAE</t>
  </si>
  <si>
    <t>a2I36000002eY1gEAE</t>
  </si>
  <si>
    <t>a2I36000001qsluEAA</t>
  </si>
  <si>
    <t>a2I36000001qslvEAA</t>
  </si>
  <si>
    <t>For the reporting period, only VAT is the refundable item however discussions  with the Fiji Revenue &amp; Customs Authority is still ongoing with regards to procuring VAT Reverse Charges for pervious years (2012 - 2015) and the reporting period.</t>
  </si>
  <si>
    <t>For the reporting period - total VAT aggregated to US$25,098.66 and VRC of US$2,406.57. The Principal Recipient (PR) has lodged the refund of the VAT for January - June, 2016 for the sum of US$19,966.49 which was received within the reporting period. The balance of US$9,246.26 was lodged in early 2017 which has also been received by the PR on the 8th of March, 2017. The PR will coordinate SR (FNU,FNA,FRCS) VAT lodgement. Each SR will be accountable for VAT lodgement per quarter.   For the reporting period, VAT incurred by the SR was for the Fiji Nursing Association for US$6.54. For the reporting period, only one SR (FNA) received their disbursement which was in November, 2016 whilst for the remainder of the period, the SRs have utilised their own funding to cater for expenses which primarily focused on HR.</t>
  </si>
  <si>
    <t>a2I36000001qslwEAA</t>
  </si>
  <si>
    <t>For the reporting period, only VAT is the refundable item and discussions with the Fiji Revenue &amp; Customs Service has proven successful with regards to the reimbursement of the 2016 - 2017 VAT Reverse Charges for international transfer however further consultantions still underway with regards to procuring VAT Reverse Charges for previous years (2012 - 2015). The VRC for 2016 - 2017 period was lodged on the 20th of June, 2018 to the Fiji Revenue &amp; Customs Authority for refund. Given that the PR has confirmation for VAT reimbursement on VAT of goods and services with VRC being a case by case submission.</t>
  </si>
  <si>
    <t>For the reporting period - total VAT aggregated to US$49,504.56. For the reporting period the PR received the VAT refund of July - December, 2016 (US$9,331.48) to January - March, 2017 (US$6,131.33) for the sum of US$15,462.82 which was received in March and August respectively. The remaining balance of US$34,041.74 was processed by the PR in March 2018 less the overlodgment of US$3,373.47 from 2016 VAT submission as outlined under the 2016 Audit Report findings. As at 31st May, 2018 the outstanding balance was  has since been lodged and receipted in April, 2018.   For the reporting period, no VAT was incurred by sub-recipients as most of the payments was for salaries and programmatic activities that were tax-free such as incidentals and non-registered catering services in divisional and sub-divisional locations. The large component of sub-recipient expenditure is to WHO which aggregate to US$226,937.</t>
  </si>
  <si>
    <t>a2I36000003Gam6EAC</t>
  </si>
  <si>
    <t>Le récipiandaire principal n'a pas bénéficié d'une éxonération des taxes malgré la demande faite aux services compétents. Un des SB  (PNLT) a obtenu des éxonérations dans la pluspart des cas, le 2ème SB (RENAPS/AJ) n' a pas obtenu des éxonérations de taxes.</t>
  </si>
  <si>
    <t>En réalité, le montant total des taxes payées est obtenu en additionnant le montant des taxes exonérées et le montant des taxes non exonérées et payées. Le principe de détaxe consiste à soumettre à l'avance (avant de bénéficier du bien ou service) une demande d'exonération qui, si elle est accordée, nous permet de payer le fournisseur hors taxe. Donc, ce n'était pas un contexte où les factures sont payées dabord TTC et un remboursement obtenu par la suite.</t>
  </si>
  <si>
    <t>a2I3p000001FIucEAG</t>
  </si>
  <si>
    <t>a2I3p000001FIuiEAG</t>
  </si>
  <si>
    <t>GAB-T-CERMELP02</t>
  </si>
  <si>
    <t>a2I36000000uZbwEAE</t>
  </si>
  <si>
    <t>GAB-T-MSPSP01</t>
  </si>
  <si>
    <t>Exemption of TVA good and services and import duties.</t>
  </si>
  <si>
    <t>a2I36000000uZbxEAE</t>
  </si>
  <si>
    <t>a2I36000002WT9zEAG</t>
  </si>
  <si>
    <t>The Principal recipient and all sub-recipients are exempted from paying VAT and all import duties.</t>
  </si>
  <si>
    <t>a2I36000002WT9yEAG</t>
  </si>
  <si>
    <t>The US$ 101 payment was in relation to bank charges and we are working with our bank for refund.</t>
  </si>
  <si>
    <t>a2I36000002WTAnEAO</t>
  </si>
  <si>
    <t>a2I36000002WTAmEAO</t>
  </si>
  <si>
    <t>a2I36000000wYitEAE</t>
  </si>
  <si>
    <t>The Principal reciepient and all sub-recipeints are exempted from paying VAT and all import  duties.</t>
  </si>
  <si>
    <t>Please note that the VAT charges paid by the grant was debited diretly to our bank account by our bank. However ActionAid has requested VAT refund from Gambia Revenue Authority.</t>
  </si>
  <si>
    <t>a2I36000000wYiuEAE</t>
  </si>
  <si>
    <t>a2I36000000ujl3EAA</t>
  </si>
  <si>
    <t>a2I36000000ujl4EAA</t>
  </si>
  <si>
    <t>Full Tax Exemption</t>
  </si>
  <si>
    <t>a2I36000000ubkMEAQ</t>
  </si>
  <si>
    <t>For SRs VAT is deducted from most payments , in instances were VAT  is paid,  there is no mechanism to account for VAT paid and therefore it is difficult to account for total tax paid and impossible to claim for refund.  Cliam for last year VAT of $20.50  has been submitted to the authourity and awaiting refund.</t>
  </si>
  <si>
    <t>a2I36000000ubkNEAQ</t>
  </si>
  <si>
    <t>For SRs VAT is deducted from most payments , in instances were VAT  is paid,  there is no mechanism to account for VAT paid and therefore it is difficult to account for total tax paid and impossible to claim for refund.</t>
  </si>
  <si>
    <t>a2I36000000ubkOEAQ</t>
  </si>
  <si>
    <t>a2I36000000vDzBEAU</t>
  </si>
  <si>
    <t>The PR will recover the tax paid to Government</t>
  </si>
  <si>
    <t>a2I36000000vDzCEAU</t>
  </si>
  <si>
    <t>All Global Fund funded grant have a full tax exemption from the Ministry of Finance and Economic Affairs</t>
  </si>
  <si>
    <t>a2I36000003WnH9EAK</t>
  </si>
  <si>
    <t>a2I36000003WnH8EAK</t>
  </si>
  <si>
    <t>a2I36000001pyVNEAY</t>
  </si>
  <si>
    <t>PR is initiating the process to recover the taxes paid. Total Grant expenditure represents the audited expenditure for 2016.</t>
  </si>
  <si>
    <t>a2I36000001pyVOEAY</t>
  </si>
  <si>
    <t>All Global Fund funded grant have a full tax exmption from the Ministry of Finance aad Economic Affairs.</t>
  </si>
  <si>
    <t>The tax of USD 751.33 paid in 2017 relates to VAT charges on electricity Units. The PR has the possiblity of receovering the tax paid from the Gambia Revenue Authority by filling a tax cliam form. PR will do the needful to recover the amount.                                                                                                                                                                                                                                                                                                                                                 Note the difference between the PUDR total expenditure of USD 4,475,903 and the amount on the tax report and audited accounts of USD 440 is a wrong entry that was realised and reversed during the audit. The transaction was part of the PR's unpresented cheques as at 31st Dec 2017. It was realised during the audit that it was actually unpresented because it was a cancelled cheque but not reversed.</t>
  </si>
  <si>
    <t>a2I36000000ubkbEAA</t>
  </si>
  <si>
    <t>The reporting period covers year 2016</t>
  </si>
  <si>
    <t>a2I36000000ubkcEAA</t>
  </si>
  <si>
    <t>The reporting period covers 01/01/2017-31/12/ 2017.</t>
  </si>
  <si>
    <t>a2I36000000ubkdEAA</t>
  </si>
  <si>
    <t>The reporting period covers 01/01/2018-31/12/ 2018.</t>
  </si>
  <si>
    <t>a2I36000000ubkeEAA</t>
  </si>
  <si>
    <t>Current reporting period covers 01.01.2019-30.12.2019. During the HIV Grant Implemention period Total VAT paid and recovered comprise GEL 897 406, coresponding to USD 338 630 and USD 332 579 respectively (payments and refunds are converted to USD based on the transaction date FX rate). Diff-ce USD 6 051 is derived from FX diff-ce beween payments and refunds.</t>
  </si>
  <si>
    <t>a2I1R000004fXoVUAU</t>
  </si>
  <si>
    <t>GEO-H-NCDCP03</t>
  </si>
  <si>
    <t>Current reporting period covers 01.07.2019-31.12.2019. Unrecoverable taxes refer to the VAT that was paid but not refunded in the relevant period, due to the timing difference between the payment of VAT and refund proceeded by the Gov. It takes three months on average. Those funds were reimbursed in 2020.</t>
  </si>
  <si>
    <t>a2I36000001pIbpEAE</t>
  </si>
  <si>
    <t>GEO-T-NCDCP01</t>
  </si>
  <si>
    <t>a2I36000000vZpoEAE</t>
  </si>
  <si>
    <t>The reporting period covers 01/01/2017-31/12/ 2017 (NFM Grant)</t>
  </si>
  <si>
    <t>a2I36000000vZppEAE</t>
  </si>
  <si>
    <t>a2I36000000vZpqEAE</t>
  </si>
  <si>
    <t>Current reporting period covers 01.01.2019-31.12.2019. Unrecoverable taxes refer to “the VAT that was paid but not refunded in the relevant period, due to the timing difference between the payment of VAT and refund proceeded by the Gov. It takes three months on average. Those funds were reimbursed in 2020.</t>
  </si>
  <si>
    <t>a2I36000002fv3GEAQ</t>
  </si>
  <si>
    <t>The total expenditure for both the PR and the Sub-Recipient are figures reported in the December 2018 PUDR for TB/HIV. Kindly refer to the PR expenditure sheet in the PUDR for the total expenditure 2018 and also to the subrecipient sheet for the subrecipient expenditure 2018.</t>
  </si>
  <si>
    <t>a2I36000002fv3FEAQ</t>
  </si>
  <si>
    <t>The total expenditure for both the PR and the Sub-Recipient are figures reported in the final LFA reviewed December 2019 PUDR for TB/HIV.</t>
  </si>
  <si>
    <t>a2I36000000ucgGEAQ</t>
  </si>
  <si>
    <t>a2I36000000ucgHEAQ</t>
  </si>
  <si>
    <t>a2I36000000uZcCEAU</t>
  </si>
  <si>
    <t>The PR is yet to receive approval from the Government of Ghana</t>
  </si>
  <si>
    <t>a2I36000000uZcDEAU</t>
  </si>
  <si>
    <t>a2I36000000v2QsEAI</t>
  </si>
  <si>
    <t>a2I36000000v2QtEAI</t>
  </si>
  <si>
    <t>a2I36000000v2QuEAI</t>
  </si>
  <si>
    <t>Management is working to obatin refunds from Government for the taxes paid.</t>
  </si>
  <si>
    <t>The total expenditure for both the PR and the Sub-Recipient are figures reported in the December 2017 PUDR for HIV .</t>
  </si>
  <si>
    <t>a2I36000000ubmREAQ</t>
  </si>
  <si>
    <t>a2I36000000ubmSEAQ</t>
  </si>
  <si>
    <t>a2I36000002hY5WEAU</t>
  </si>
  <si>
    <t>The PR and its SRs have not received full exemption on taxes. However, the Ministry of Health facilitated for the PR to obtain exemption on import duties for vehicles purchased. The PR is actively working with the CCM to obtain the exemption</t>
  </si>
  <si>
    <t>a2I36000002hY5VEAU</t>
  </si>
  <si>
    <t>The PR and its SRs have not received exemption on taxes.</t>
  </si>
  <si>
    <t>a2I36000000v5I1EAI</t>
  </si>
  <si>
    <t>AGAMAL is a Principal Recipient and has no Sub-Recipient.</t>
  </si>
  <si>
    <t>a2I36000000v5I2EAI</t>
  </si>
  <si>
    <t>Total taxes paid represents taxes paid on meals,accommodation and communication charges. These transactions are specially exempted under AGAMAL's relief granted by the Ghana Revenue Authority. Total taxes recovered however represents all other taxes that were not paid as a result of AGAMAL's tax relief eg VAT on direct materials and  import duties</t>
  </si>
  <si>
    <t>a2I36000002g3T6EAI</t>
  </si>
  <si>
    <t>Total taxes paid represents taxes paid on meals,accommodation and communication charges. These transactions are specially exempted under AGAMAL's relief granted by the Ghana Revenue Authority.  $29.46 out of $29,110.19 in taxes paid during the reporting year relates to NFM 1 (FCR).</t>
  </si>
  <si>
    <t>a2I36000002g3T5EAI</t>
  </si>
  <si>
    <t>Total taxes paid represents taxes paid on meals,accommodation and communication charges. These transactions are specifically excluded from AGAMAL's relief granted by the Ghana Revenue Authority and are therefore not recoverable.</t>
  </si>
  <si>
    <t>a2I36000000ugQqEAI</t>
  </si>
  <si>
    <t>Please note that, the sub recipient amount ($3,334,181.42) represents the total amount retired by the 10 Regional Health Directorates as at the end of December 2016</t>
  </si>
  <si>
    <t>a2I36000000ugQrEAI</t>
  </si>
  <si>
    <t>a2I36000002g2KxEAI</t>
  </si>
  <si>
    <t>a2I36000002g2KwEAI</t>
  </si>
  <si>
    <t>Sub-Recipient expenditure are specifically Regional Health Directorate (RHDs) expenditures</t>
  </si>
  <si>
    <t>a2I36000000udWsEAI</t>
  </si>
  <si>
    <t>a2I36000000udWtEAI</t>
  </si>
  <si>
    <t>Amounts are as reported in the December 31 2017 PUDR</t>
  </si>
  <si>
    <t>a2I36000001gbgmEAA</t>
  </si>
  <si>
    <t>El RP y SR cuentan con exención de impuestos en relación a los ingresos que se reciben como donación, para el caso de los gastos que corresponden a la subvención estos son sujetos a pago de IVA, así como también tiene el compromiso de retener ISR según el tipo de regimen del contribuyente.</t>
  </si>
  <si>
    <t>El total de gastos según reporte de recurso gasto de RP y SR asciende a                                USD 4,118,387; sin embargo, los gastos reportados en el informe de auditoría, PUDR y AFR corresponde a USD 4,063,886 monto que tiene descontado los cheques en circulación de diciembre y cuentas por pagar reportado al cierre 31 de Diciembre 2018</t>
  </si>
  <si>
    <t>a2I36000003t9OtEAI</t>
  </si>
  <si>
    <t>El Receptor Principal es una institución excenta de impuestos, sin embargo los Sub Receptores cuentan con excención del Impuesto Sobre la Renta (ISR) y del Impuesto al Valor Agregado (IVA) solo en lo que corresponde a sus ingresos (donaciones) debido a la naturaleza de las organizaciones, para sus compras de bienes y servicios si pagan Impuesto al Valor Agregado (IVA) Articulo 9 Ley de Impuesto al Valor Agregado (IVA)  decreto 27-92</t>
  </si>
  <si>
    <t>La subvención inició su ejecucución oficialmente el 01 de octubre del año 2018 durante ese período no se realizaron desembolsos a Sub-Receptores, por lo tanto no se registra información de pago de impuestos por parte de los Sub-Receptores. El Monto que se registra US$ 47.01 corresponde a ejecución de fondos a través de caja chica realizados por el RP.</t>
  </si>
  <si>
    <t>a2I36000003t9OsEAI</t>
  </si>
  <si>
    <t>El Receptor Principal es una institución exenta del Impuesto sore la Renta (ISR) y del Impuesto al Valor Agregado (IVA) sobre sus ingresos y compras Los Sub Receptores  cuentan con exención de ISR e IVA sobre sus ingresos, sin embargo están afectos al IVA sobre las compras que realiza</t>
  </si>
  <si>
    <t>Datos de impuestos de los Subreceptores tomados del reporte auxiliar del sistema Contabilidad Visual.  Gastos tomados de los reportes contables generados del Sistema Contabilidad Visual Existe una variación en el informe del período finalizado al 31 de diciembre 2018 por  USD 676.85, debido a un ajuste que no se considero al momento de hacer el reporte, la cifra según el sistema contable refleja un monto de USD 298,672.43</t>
  </si>
  <si>
    <t>a2I36000000ueN5EAI</t>
  </si>
  <si>
    <t>El Agente Local de Compras ALC inició su gestión a partir del mes de julio de 2016, a efectos de apoyar las adquisiciones al Ministerio de Salud através de las tres subvenciones que tiene firmadas con el Fondo Mundial. Adicionalmente, el informe incluye los pagos realizados en concepto de Operador Logistico para VIH y Malaria.</t>
  </si>
  <si>
    <t>El detalle de gastos incluye subvención ALC-VIH, Subvención ALC-Malaria, Subvención ALC-TB, Operador Logistico VIH, Operador Logistico Malaria y Costos de ALC. Los periodos de ejecución para ALC y Subvenciones es de julio a diciembre de 2016, en el caso operador logistico VIH y Malaria es del año completo 2016.</t>
  </si>
  <si>
    <t>a2I36000000ueN6EAI</t>
  </si>
  <si>
    <t>Los impuestos pagados durante el año 2017 por un valor total de US$21,423 corresponden a la ejecución del Agente Local de Comrpas/HIVOS.</t>
  </si>
  <si>
    <t>a2I36000000ueN7EAI</t>
  </si>
  <si>
    <t>El Agente Local de Compras ALC inició su gestión a partir del mes de julio de 2016, a efectos de apoyar las adquisiciones al Ministerio de Salud através de las tres subvenciones que tiene firmadas con el Fondo Mundial. Adicionalmente, el informe incluye los pagos realizados en concepto de subvención Tuberculosis. Se hace la salvedad que el codigo de convenio corresponde al firmado entre FM y MSPAS, para el funcionamiento de ALC se tiene acuerdo firmado con MSPAS e HIVOS</t>
  </si>
  <si>
    <t>El detalle de gastos incluye Subvención ALC-Malaria, Operador Logistico Malaria y Costos de ALC cubiertos por ALC de enero a junio de 2018</t>
  </si>
  <si>
    <t>a2I36000003H1NgEAK</t>
  </si>
  <si>
    <t>El detalle de gastos incluye Subvención ALC-Malaria, Operador Logistico Malaria y Costos de ALC cubiertos por ALC de julio a diciembre  de 2018</t>
  </si>
  <si>
    <t>a2I1R000004TI68UAG</t>
  </si>
  <si>
    <t>GTM-M-MSPASP04</t>
  </si>
  <si>
    <t>El Agente Local de Compras ALC inició su gestión a partir del mes de julio de 2016, a efectos de apoyar las adquisiciones al Ministerio de Salud através de las tres subvenciones que tiene firmadas con el Fondo Mundial. Adicionalmente, el informe incluye los pagos realizados en concepto de Operador Logistico para VIH y Malaria. Se hace la salvedad que el codigo de convenio corresponde al firmado entre FM y MSPAS, para el funcionamiento de ALC se tiene acuerdo firmado con MSPAS e HIVOS</t>
  </si>
  <si>
    <t>El detalle de gastos incluye Subvención ALC-Malaria, Operador Logistico Malaria de enero a diciembre de 2019</t>
  </si>
  <si>
    <t>a2I36000000w6FjEAI</t>
  </si>
  <si>
    <t>a2I36000000w6FkEAI</t>
  </si>
  <si>
    <t>ALC HIVOS del 01 de enero al 31 de diciembre de 2017 $92,237.00. RP MINISTERIO DE SALUD $365,924.00,DESEMBOLSOS DIRECTOS AGENTES EXTERNOS $214,314.67, para un total de $580,238.67 del 01 de enero al 31 de diciembre de 2017</t>
  </si>
  <si>
    <t>a2I36000000w6FlEAI</t>
  </si>
  <si>
    <t>ALC HIVOS del 01 de enero al 31 de diciembre de 2018 $309,275.86. RP MINISTERIO DE SALUD $680,883.00,DESEMBOLSOS DIRECTOS AGENTES EXTERNOS $792,052.65 para un total de $1,472,935.65 del 01 de enero al 31 de diciembre de 2018</t>
  </si>
  <si>
    <t>a2I36000000w6FmEAI</t>
  </si>
  <si>
    <t>ALC HIVOS del 01 de enero al 31 de diciembre de 2019 $860.488.30. RP MINISTERIO DE SALUD $361,867.36,DESEMBOLSOS DIRECTOS AGENTES EXTERNOS $123,963.45 para un total de $1,346,319.11 del 01 de enero al 31 de diciembre de 2019</t>
  </si>
  <si>
    <t>a2I1R000004imnhUAA</t>
  </si>
  <si>
    <t>GTM-T-MSPASP02</t>
  </si>
  <si>
    <t>a2I36000000vNppEAE</t>
  </si>
  <si>
    <t>El RP y SR cuentan con exención de impuestos en relación a los ingresos que se reciben como donación, para el caso de los gastos que corresponden al proyectos estos son sujetos a pago de IVA, así como también tiene el compromiso de retener ISR según el tipo de regimen del contribuyente.</t>
  </si>
  <si>
    <t>El último informe de auditoría comprendió un periodo parcial de 2016 de enero a septiembre y de igual forma el reporte EFR, al contrario de este reporte que sí incluye el año fiscal completo de enero a diciembre 2016. Por lo tanto las cifras serán diferentes por ese trimestre que se reportará hasta en el siguiente período.</t>
  </si>
  <si>
    <t>a2I36000000vNpqEAE</t>
  </si>
  <si>
    <t>El informe de auditoría por la extensión de fase II comprende de octubre 2016 a diciembre de 2017, asi como el EFR/AFR. Por está razón las cifras al momento de su analisis deben considerar descontar el Q4 de 2016 porque este reporte contempla nada mas la ejecución de 2017</t>
  </si>
  <si>
    <t>a2I36000000uu8PEAQ</t>
  </si>
  <si>
    <t>Durante el año 2016 no se reportan gastos relacionados a impuestos pagados directamente por el RP. Existía un monto por US$ 43,273 por impuestos pagados durante el año 2014 y que estaban considerados como gastos no elegibles, los cuales debieron ser reintegrados al Fondo Mundial por parte del RP, sin embargo debido a que esta devolución no se llevó a cabo por no contarse con liquidez financiera por parte del RP ni contar con un procedimiento legalizado para realizar este tipo de devoluciones, el Fondo Mundial a través de oficio  Desición de Restitución de Fondos  de fecha 16 de febrero 2017, informa al RP que se realizará un reducción del doble de este monto el cual será descontado del financiamiento asignado para los año 2017-2019.  El monto que se describe en la columna 3.2, corresponde a los gastos reportados por el Agente Local de Compras - HIVOS- de las compras realizadas durante el período julio a diciembre del año 2016 en los temas de Subvención de VIH, costos operativos del ALC y gastos por el servicio de Operador Logístico de enero a diciembre del año 2016.</t>
  </si>
  <si>
    <t>a2I36000000uu8QEAQ</t>
  </si>
  <si>
    <t>Los impuestos reportados corresponden a las compras realizadas para el RP a través del Agente Local de Compras HIVOS, los gastos corresponden a montos ejecutados a través de la Cuenta Secundaria del RP y desembolsos directos realizados por el Fondo Mundial.</t>
  </si>
  <si>
    <t>a2I36000002hYlzEAE</t>
  </si>
  <si>
    <t>a2I36000002hYlyEAE</t>
  </si>
  <si>
    <t>Plan international Guinée ne paie pas d'impôts et taxes sur le Financement du Fonds Mondial sauf pour quelques petits services comme le téléphone.</t>
  </si>
  <si>
    <t>Les sous récipiendaires du projet n'ont pas également payé de taxes sur le financement du fonds mondial</t>
  </si>
  <si>
    <t>a2I36000000wT9GEAU</t>
  </si>
  <si>
    <t>a2I36000000wT9HEAU</t>
  </si>
  <si>
    <t>Exonération totale de la subvention FM suivant l'arrêté d'exonération fiscal réf. A/2016/1422/MB/CAB du 11 Mai 2016.</t>
  </si>
  <si>
    <t>Le rapport fiscal 2016 porte sur les achats de carburant au cours de l'exercice 2016 au coût unitaire de GNF 8.000/Litre, prix à la pompe retraité des exonérations.</t>
  </si>
  <si>
    <t>a2I36000000wT9IEAU</t>
  </si>
  <si>
    <t>Les dépenses engagées pendant cette période sont facturées hors taxe.</t>
  </si>
  <si>
    <t>a2I36000002fgsSEAQ</t>
  </si>
  <si>
    <t>a2I36000002fgsREAQ</t>
  </si>
  <si>
    <t>Les taxes sur les revenus pyhisiques des individus ( Salaires, primes et consultances) sont retenues par le PNLSH et payées conformément aux lois de l'Etat Guinéen.</t>
  </si>
  <si>
    <t>0,84$ comme taxes sur la valeur ajoutée (TVA) qui a été prelevée lors de l'achat d'une carteélectronique de recharge carburant à TOTAL. Toutes les autres factures émises par TOTAL sont payées hors TVA, conformément à la lettre d'exonération.</t>
  </si>
  <si>
    <t>a2I36000000wT9MEAU</t>
  </si>
  <si>
    <t>a2I36000000wT9NEAU</t>
  </si>
  <si>
    <t>Ou Global Fund projects are tax exempt.</t>
  </si>
  <si>
    <t>a2I36000000ulY5EAI</t>
  </si>
  <si>
    <t>a2I36000000ulY6EAI</t>
  </si>
  <si>
    <t>CRS benefits from VAT exonerations from the customs for all imporations related to the grant as well as exonerations from most of its vendors. Efforts are underway with ICN in coordination with all PRs/SRs  for proper reporting/tracking of VAT paid or exonerated under global Funds grants</t>
  </si>
  <si>
    <t>a2I36000002e6EdEAI</t>
  </si>
  <si>
    <t>a2I36000002e6EcEAI</t>
  </si>
  <si>
    <t>No VAT and taxes are paid on the Grant except payroll taxes in accordance with the legislation in relation to the Guinean labour code</t>
  </si>
  <si>
    <t>a2I36000001qBAFEA2</t>
  </si>
  <si>
    <t>Le montant total de taxes non recouvrées est de USD 524.42 (soit GNF 4672404 convertis au taux de trésorerie de Plan International de Décembre 2017). Nous n'avons pas encore pu recouvrer ce montant malgré les démarches menées auprès de Orange Guinée pour la facturation HT basé sur le certificat d'exonération délivré par le Ministère du budget. Ci-attaché les différentes communications</t>
  </si>
  <si>
    <t>a2I36000000vA9HEAU</t>
  </si>
  <si>
    <t>GIN-T-PSIP01</t>
  </si>
  <si>
    <t>a2I36000002WI3eEAG</t>
  </si>
  <si>
    <t>Frais administratifs payés pour la demande d'exonération fiscale.</t>
  </si>
  <si>
    <t>a2I36000002WI3dEAG</t>
  </si>
  <si>
    <t>La Cellule de Gestion du PNDS est excemptée de toute taxe sur les biens et services et sur les produits d'importation</t>
  </si>
  <si>
    <t>Sur des dépenses totales de 5.090.921,32 euros, aucune taxe n'a été payée.</t>
  </si>
  <si>
    <t>a2I36000002WI3cEAG</t>
  </si>
  <si>
    <t>a2I36000000ujl7EAA</t>
  </si>
  <si>
    <t>Durante a subvenção anterior TFM GNB-708-G05-H 2016 não foi computado importos e taxas para este periodo</t>
  </si>
  <si>
    <t>a2I36000000ujl8EAA</t>
  </si>
  <si>
    <t>Ce montant s`agit de frais payés pour l`obtemption de l`autorisation d`exemption de taxes.</t>
  </si>
  <si>
    <t>a2I36000000ubnwEAA</t>
  </si>
  <si>
    <t>a2I36000000ubnxEAA</t>
  </si>
  <si>
    <t>a2I36000002WDXvEAO</t>
  </si>
  <si>
    <t>Le remboursement des taxes a ete effectue par transfert le 9 mai 2019.</t>
  </si>
  <si>
    <t>a2I36000002WDXuEAO</t>
  </si>
  <si>
    <t>a2I36000002WDXtEAO</t>
  </si>
  <si>
    <t>a2I36000000wjvwEAA</t>
  </si>
  <si>
    <t>a2I36000000wjvxEAA</t>
  </si>
  <si>
    <t>Les exemptions sont obtenues sur demande</t>
  </si>
  <si>
    <t>a2I36000002f84KEAQ</t>
  </si>
  <si>
    <t>a2I36000002f84JEAQ</t>
  </si>
  <si>
    <t>a2I36000000ucXGEAY</t>
  </si>
  <si>
    <t>a2I36000000ucXHEAY</t>
  </si>
  <si>
    <t>a2I36000000ucXIEAY</t>
  </si>
  <si>
    <t>a2I36000000ub9CEAQ</t>
  </si>
  <si>
    <t>a2I36000000ub9DEAQ</t>
  </si>
  <si>
    <t>a2I36000000ub9EEAQ</t>
  </si>
  <si>
    <t>a2I36000000ub9FEAQ</t>
  </si>
  <si>
    <t>a2I1R000004DTioUAG</t>
  </si>
  <si>
    <t>GUY-T-MOHP02</t>
  </si>
  <si>
    <t>a2I36000000ugcAEAQ</t>
  </si>
  <si>
    <t>a2I36000000ugcBEAQ</t>
  </si>
  <si>
    <t>a2I36000000uwuMEAQ</t>
  </si>
  <si>
    <t>a2I36000000uwuNEAQ</t>
  </si>
  <si>
    <t>a2I36000000uwuOEAQ</t>
  </si>
  <si>
    <t>a2I36000002WPedEAG</t>
  </si>
  <si>
    <t>a2I36000002WPecEAG</t>
  </si>
  <si>
    <t>The expenditures Includes PPM expenses.</t>
  </si>
  <si>
    <t>a2I36000002WPebEAG</t>
  </si>
  <si>
    <t>a2I36000000ub9MEAQ</t>
  </si>
  <si>
    <t>a2I36000000ub9NEAQ</t>
  </si>
  <si>
    <t>a2I36000002dfkIEAQ</t>
  </si>
  <si>
    <t>a2I36000002dfkHEAQ</t>
  </si>
  <si>
    <t>a2I36000002dfkGEAQ</t>
  </si>
  <si>
    <t>a2I1R000005LPK6UAO</t>
  </si>
  <si>
    <t>HND-C-CHFP01</t>
  </si>
  <si>
    <t>Exemptions of the Principal Recipient in proceedings with effect from August 1, 2019 to July 31, 2023</t>
  </si>
  <si>
    <t>There are no tax payments, The Principal Recipient is exempting taxes from subrecipients.</t>
  </si>
  <si>
    <t>a2I36000000ucgeEAA</t>
  </si>
  <si>
    <t>Exemptions in effect as of 31/08/2019</t>
  </si>
  <si>
    <t>Tax paginated by SR.</t>
  </si>
  <si>
    <t>a2I36000000ucgfEAA</t>
  </si>
  <si>
    <t>Taxes paid by the PR are pending recovery by the Honduran government</t>
  </si>
  <si>
    <t>a2I36000000ucggEAA</t>
  </si>
  <si>
    <t>Exemptions in effect as of 31/07/2019</t>
  </si>
  <si>
    <t>There are no tax payments by Principal Recipient</t>
  </si>
  <si>
    <t>a2I36000000ucghEAA</t>
  </si>
  <si>
    <t>Taxes period January-July 2019, according to audit report         US $ 9,504.00 Taxes closing period                                                                    US $    190.82  Total tax 2019 (Sub-Recipient)                                                  US $ 9,694.82</t>
  </si>
  <si>
    <t>a2I36000000uck9EAA</t>
  </si>
  <si>
    <t>Exemptions in effect as of 12/31/2017</t>
  </si>
  <si>
    <t>Tax payment The value of the tax paid corresponds to smaller purchases made by the Petty Cash</t>
  </si>
  <si>
    <t>a2I36000000uckAEAQ</t>
  </si>
  <si>
    <t>a2I36000002df4TEAQ</t>
  </si>
  <si>
    <t>Exemptions in effect as of 31/12/2020</t>
  </si>
  <si>
    <t>There are no tax payments</t>
  </si>
  <si>
    <t>a2I36000002df4SEAQ</t>
  </si>
  <si>
    <t>There are no tax payments, Temporarily The Principal Recipient is exempting taxes from Sub-recipients</t>
  </si>
  <si>
    <t>a2I36000000uciTEAQ</t>
  </si>
  <si>
    <t>Los impuesto recuperados durante el año de notificación corresponden al periodo 2011-2016, recibidos mediante transferencia de SEFIN a la cuenta bancaria en lempiras del proyecto de TB No.111-01-01-000849.2, por un monto de Lps.1,377,245.38; aún está en trámite de devolución ante la Secretaria de Finanzas un monto de Lps.319,123.91 correspondiente al periodo 2016 y Lps.591,681.00 correspondiente al periodo 2017.</t>
  </si>
  <si>
    <t>a2I36000000uciUEAQ</t>
  </si>
  <si>
    <t>La SESAL está gestionando con fondos propios el reintegro de los impuestos que se han generado por el pago de bienes y servicios de la Subvención para los años 2016, 2017 y 2018.</t>
  </si>
  <si>
    <t>A través del sistema contable SODISA, la UAFCE lleva registros que le permiten determinar el monto en lempiras y su equivalente a dólares de los impuestos que se pagan por las compras de bienes y servicios realizadas directamente por UAFCE y las compras de bienes y servicios que realizan las realizan las Regiones Sanitarias de Salud.</t>
  </si>
  <si>
    <t>a2I36000000uciVEAQ</t>
  </si>
  <si>
    <t>Con fecha 24 de octubre de 2019 la UAFCE envió a la Gerencia Administrativa de la SESAL, el oficio N. No. 1074-2019-CG-UAFCE-SS UAFCE mediante el cual se desglosa el monto de devolución de impuestos que se debe realizar a fondo Mundial. Actualmente está en proceso de devolución el impuesto sobre venta pagado con fondos de la subvención Tuberculosis de los años 2016, 2017, 2018 y 2019, mediante el F01 No.10618 por valor de L. 4,177,679.76, equivalente a USD169,512.23 (este monto incluye los valores a devolver de impuestos de las subvenciones Malaria por L.197,656.79, MCP por L.176,076.18, VIH por L.672,343.42 y Tuberculosis por L.3,131,603.37).</t>
  </si>
  <si>
    <t>Los gastos totales según los estados financieros auditados de proyecto al 31 de julio de 2019 (fecha de cierre del proyecto), ascienden a USD1,543,506, los que, ya que incluyen el monto de USD442,792.94 correspondiente a compromisos financieros registrados como gastos; fue necesario registrar los compromisos financieros como gastos considerando que se debía tener el computo de impuestos a devolver al cierre del proyecto.</t>
  </si>
  <si>
    <t>a2I36000000vcUwEAI</t>
  </si>
  <si>
    <t>a2I36000000vcUxEAI</t>
  </si>
  <si>
    <t>a2I36000000vcUyEAI</t>
  </si>
  <si>
    <t>All taxes will be recovered by the Government of India for the entire implementation period at the time of final IP reconcilation</t>
  </si>
  <si>
    <t>a2I36000000whLZEAY</t>
  </si>
  <si>
    <t>.</t>
  </si>
  <si>
    <t>a2I36000000whLaEAI</t>
  </si>
  <si>
    <t>a2I36000002fgr6EAA</t>
  </si>
  <si>
    <t>The PR and SRs pay all the taxes due and then the government has the obligation to reimburse the amounts paid</t>
  </si>
  <si>
    <t>The paid taxes and the relevant expenditures cover a reporting period Jan-Sep 2018. Due to the fiscal year in India Apr-Mar, the Q4 2018 figures will be included in the 2019 reporting information.</t>
  </si>
  <si>
    <t>a2I36000002fgr5EAA</t>
  </si>
  <si>
    <t>a2I36000000ueMoEAI</t>
  </si>
  <si>
    <t>a2I36000000ueMpEAI</t>
  </si>
  <si>
    <t>Tax Details for the period April 2016-March 2017</t>
  </si>
  <si>
    <t>The tax details for the period APril 2016-March2017</t>
  </si>
  <si>
    <t>a2I36000000ueMqEAI</t>
  </si>
  <si>
    <t>a2I36000002ey5kEAA</t>
  </si>
  <si>
    <t>a2I36000002ey5jEAA</t>
  </si>
  <si>
    <t>Tax details for the period from Sep 2018 to March 2020 under Vihaan. Grant Name IND-H-IHAA</t>
  </si>
  <si>
    <t>a2I36000000ueMuEAI</t>
  </si>
  <si>
    <t>a2I36000000ueMvEAI</t>
  </si>
  <si>
    <t>NACO does not have tax exemption, however to the GF they only report expenditures net of tax, and the GF reimburses those; hence effectively grant funds are not used for payment of taxes</t>
  </si>
  <si>
    <t>a2I36000003FbPGEA0</t>
  </si>
  <si>
    <t>NACO does not have tax exemption, however to the GF, they only report expenditures net of tax and the GF reimburses those expenditures; hence effectively grant funds are not used for payment of taxes</t>
  </si>
  <si>
    <t>The relevant expenditures cover a reporting period Jan-Sep 2018. Due to the fiscal year in India Apr-Mar, the Q4 2018 figures will be included in the 2019 reporting information.</t>
  </si>
  <si>
    <t>a2I36000003FbPFEA0</t>
  </si>
  <si>
    <t>a2I36000000ueMzEAI</t>
  </si>
  <si>
    <t>a2I36000000ueN0EAI</t>
  </si>
  <si>
    <t>a2I36000002f30uEAA</t>
  </si>
  <si>
    <t>a2I36000002f30tEAA</t>
  </si>
  <si>
    <t>a2I36000000wdYtEAI</t>
  </si>
  <si>
    <t>a2I36000000wdYuEAI</t>
  </si>
  <si>
    <t>a2I36000002f30zEAA</t>
  </si>
  <si>
    <t>a2I36000002f30yEAA</t>
  </si>
  <si>
    <t>a2I36000000uqGnEAI</t>
  </si>
  <si>
    <t>a2I36000000uqGoEAI</t>
  </si>
  <si>
    <t>NVBDCP does not have tax exemption, however to the GF they only report expenditures net of tax, and the GF reimburses those; hence effectively grant funds are not used for payment of taxes as far as in-country expenditure is concered.  Taxes are paid on the PPM orders, and subsequently reimbursed by the GoI. In this specific period since no PPM-related expenditure was reported, there is also no tax</t>
  </si>
  <si>
    <t>a2I36000003GM9ZEAW</t>
  </si>
  <si>
    <t>NVBDCP does not have tax exemption, however to the GF they only report expenditures net of tax, and the GF reimburses those; hence effectively grant funds are not used for payment of taxes as far as in-country expenditure is concered.</t>
  </si>
  <si>
    <t>The  relevant expenditures cover a reporting period Jan-Sep 2018. Due to the fiscal year in India Apr-Mar, the Q4 2018 figures will be included in the 2019 reporting information.</t>
  </si>
  <si>
    <t>a2I36000003GM9YEAW</t>
  </si>
  <si>
    <t>a2I36000002fYQnEAM</t>
  </si>
  <si>
    <t>The PR pays all the taxes due and then the government reimburses the amounts paid</t>
  </si>
  <si>
    <t>a2I36000002fYQmEAM</t>
  </si>
  <si>
    <t>a2I36000000udVzEAI</t>
  </si>
  <si>
    <t>a2I36000000udW0EAI</t>
  </si>
  <si>
    <t>CTD does not have tax exemption, however to the GF they only report expenditures net of tax, and the GF reimburses those; hence effectively grant funds are not used for payment of taxes as far as in-country expenditure is concered.  Taxes are paid on the GDF orders, and subsequently reimbursed by the GoI. In this specific period since a lot of the IDA/ UNOPS expenditure was reproted, there is also $15mln tax refund shown below</t>
  </si>
  <si>
    <t>Following points should be noted with regard to reporting of taxes-  1. At PR level- - Taxes of USD 5,012 against invoices received for Nikshay Aushadi has been identified by LFA. - Expenditure related to procurements made from GDF (IDA and UNOPS) have been reported net off taxes, hence, recovered during the reporting period.  2. At SR Level- - In case of States, expenditure is only of Human resource, hence, no taxes are reported. - As required by NGO SR, taxes amounting to USD 1,215,378 have been reported by SR FIND, TVHA, ICMR and TISS in their SoEs, hence, considered by LFA. - Expenditure of SR reported in PU/DR has been reported net off taxes, hence, recovered during the reporting period.</t>
  </si>
  <si>
    <t>a2I36000003FRREEA4</t>
  </si>
  <si>
    <t>CTD does not have tax exemption, however to the GF they only report expenditures net of tax, and the GF reimburses those; hence effectively grant funds are not used for payment of taxes as far as in-country expenditure is concered.  Taxes are paid on the GDF orders, and subsequently reimbursed by the GoI. In this reporting period, there were no invoices provided by GDF and hence no taxes are reported</t>
  </si>
  <si>
    <t>a2I36000003FRRDEA4</t>
  </si>
  <si>
    <t>a2I36000002fYS3EAM</t>
  </si>
  <si>
    <t>The PR and SRs pay all the taxes due and then the government reimburses the amounts paid</t>
  </si>
  <si>
    <t>a2I36000002fYS2EAM</t>
  </si>
  <si>
    <t>a2I36000000ucU0EAI</t>
  </si>
  <si>
    <t>This report is for period April 2016 to March 2017</t>
  </si>
  <si>
    <t>a2I36000000ucU1EAI</t>
  </si>
  <si>
    <t>a2I36000002f9RoEAI</t>
  </si>
  <si>
    <t>a2I36000002f9RnEAI</t>
  </si>
  <si>
    <t>a2I36000000uu0xEAA</t>
  </si>
  <si>
    <t>Taxes at PR and SR levels have not been fully released completely exempt. So far Import Tax on drugs and procurement through free procurement service units and others such as: Value added taxes for airfare and hotels are still not fully exempt for detail please see attachment ( add tax at PR and add tax SR)</t>
  </si>
  <si>
    <t>Total Taxes paid during the year 2016 at the PR rate is IDR 152 090 767.50 if convert to annual rate 1 USD 13.307 amouth USD  11.429.38 and for Provincial and district level is IDR. 135,186 776.60  or USD 10,159.03, and while tax exemption during 2016 for import taxes on goods, especially ARV drugs is IDR. 2,162,879,000 or usd (162.536.94 consisting of value added tax (VAT) of IDR 1.730.301.000 (usd 130,029.38 and income tax on imported goods (PPh 22) of IDR. 432.578.000 or ( USD 32.507.55) Total grant Expenditure during years 2016 amounth of 169.810.085.472 or USD 12,760.959.30 this value report before audit firm.  The audit report form RSM AJJ  still prepare and need time until 31 July 2017 ( list tax excemption during 2016 see attachment in this sheet the file name tax exemption by MoF)</t>
  </si>
  <si>
    <t>a2I36000000uu0yEAA</t>
  </si>
  <si>
    <t>Point 2.1. Exclude unavoidable vat tax such as: hotels, airfare ticket, other transportation and other goods from small stores. Point. 2.2: SR did not process procurement, all supplies and equipment were procured in PR level and goods were delivered to SR.</t>
  </si>
  <si>
    <t>Point 3.2 is the amount paid by PR include only the non-exemption vat taxes that can not be avoided such as hotels, airfare, other transportation and other goods from small stores , exclude purchase orders bought from in-country or out-country that PR never pay, and so the status in point 3.2 are unrecoverable as refllected in point 3.4.</t>
  </si>
  <si>
    <t>a2I36000002f305EAA</t>
  </si>
  <si>
    <t>1) PR has tax exemption from MoF for all import duties and/or overseas procurement of goods and services (of Health Products) and VAT exemption if conducted through e-procurement (procurement via ULP of MOH). 2) PR could not avoid any VAT for procurement of goods and services directly with vendors (such as air-tickets, accommodations for travel, office supplies, etc.).</t>
  </si>
  <si>
    <t>1) Total Taxes paid (section 3.2) are already reconciled with LFA's verification.  2) No further tax recovery expected for this period. 3) Total Expenses (section 3.5) for 2018 have been reconciled with the AFR as verified by LFA (attached in the annexes file, tab sheet  Recon Exp by IP ).</t>
  </si>
  <si>
    <t>a2I36000002f304EAA</t>
  </si>
  <si>
    <t>a2I36000000vcaBEAQ</t>
  </si>
  <si>
    <t>Expenditures in SR levels, consists as: Province AIDS Commission USD 721,633.13, Districts AIDS Commission USD 1,662,308.31, SR CSS RLB USD 317,795.06 and SR FSW USD 951,622.71 Total amounted ware USD 3,653,359.21.</t>
  </si>
  <si>
    <t>a2I36000000vcaCEAQ</t>
  </si>
  <si>
    <t>VAT has recorded in accounting software up to end of December 2017 was amount USD 87.064,93. VAT only in PR level, no payment for VAT in SR's level up to end of Dec. 2017.</t>
  </si>
  <si>
    <t>VAT during 2017 from procure of male condom, needle syringes and alcohol swab procured by PR-Spiritia, the name's of nedor is PT. DKT Indonesia and PT. Medquest also VAT from advertisement fee in newspaper (Kompas), no paymenet for VAT in SR's, SSR's level up to end of December 2017. Fund absorption in PR was USD 2,572,052.15 and SR as such of: Province AIDS Commission USD 766.748,56, SSR USD 2.179.374,63, CSS-RLB USD 403.190,68 and SR FSW USD 2.428.385,46 total USD 5.777.699,33</t>
  </si>
  <si>
    <t>a2I36000000wVT6EAM</t>
  </si>
  <si>
    <t>Spiritia requested tax exemption for VAT and duties on imported goods to Directorate General Taxation. First letter dated on 26 September 2016 and secondly on 8 March 2017. Until today, Spiritia has not received tax exemption from the Taxation office.</t>
  </si>
  <si>
    <t>Taxes paid: VAT and tax of bank interest Total expenditures are include vat, bank interest after tax, others income and bank charges,</t>
  </si>
  <si>
    <t>a2I36000000wVT7EAM</t>
  </si>
  <si>
    <t>Spiritia already submitted letter three times to Tax Office requested for tax exemption</t>
  </si>
  <si>
    <t>Total VAT for fiscal year 2017</t>
  </si>
  <si>
    <t>a2I36000002etW5EAI</t>
  </si>
  <si>
    <t>Spiritia already submitted letter (three times) to Tax Office requested for tax exemption. No formal response from Tax Office.</t>
  </si>
  <si>
    <t>Total VAT for fiscal year 2018</t>
  </si>
  <si>
    <t>a2I36000000vTjCEAU</t>
  </si>
  <si>
    <t>a2I36000000vTjDEAU</t>
  </si>
  <si>
    <t>a2I36000002WOQfEAO</t>
  </si>
  <si>
    <t>1) PR has tax exemption from MoF (import duties and VAT) for overseas procurement of goods and services (of Health Products) and e-procurement (via ULP of MOH). 2) PR could not avoid any VAT for procurement of goods and services directly with vendors (for small procurement below IDR 200M that were processed directly by PMU), such as air-tickets, accommodations for travel, office supplies, etc.</t>
  </si>
  <si>
    <t>1) Total Taxes paid (section 3.2) are already reconciled with LFA's verification.  2) No further tax recovery expected for this period. 3) Total Expenses (section 3.5) for 2018 have been reconciled with the AFR as verified by LFA &amp; audited by Ext Auditor (attached in the annexes file, tab sheet  Recon Exp by IP ).</t>
  </si>
  <si>
    <t>a2I36000002WOQeEAO</t>
  </si>
  <si>
    <t>a2I36000000wVUSEA2</t>
  </si>
  <si>
    <t>a2I36000000wVUTEA2</t>
  </si>
  <si>
    <t>Perdhaki already sent the follow up letter to the Office of Tax Service regarding this issue after discussion with them before. We will follow up this letter for its feedback</t>
  </si>
  <si>
    <t>a2I36000000wVUUEA2</t>
  </si>
  <si>
    <t>No Tax Exemption/official letter from the Ministry of Finance</t>
  </si>
  <si>
    <t>Taxes paid VAT and taxes of  bank interest. Total expenditures are include bank interest after tax and bank charges/administration bank.</t>
  </si>
  <si>
    <t>a2I36000002WOKcEAO</t>
  </si>
  <si>
    <t>According to the indonesian tax official, every transaction has to paid value added tax, Indonesian tax official has stated is not tax exemption for in every transaction including project Grant except the government project in directly</t>
  </si>
  <si>
    <t>Total taxes are value added taxes paid during the reporting period</t>
  </si>
  <si>
    <t>a2I36000002WOKbEAO</t>
  </si>
  <si>
    <t>a2I36000000udXBEAY</t>
  </si>
  <si>
    <t>Taxes were paid to purchased air transport for participants and meal for meeting</t>
  </si>
  <si>
    <t>a2I36000000udXCEAY</t>
  </si>
  <si>
    <t>PR will submit exemption certificate for transaction 2017 to Kantor Pajak Pratama Jakarta Setiabudi 4 on July 24, 2018</t>
  </si>
  <si>
    <t>VAT were paid to purchased air transport, phone/electricity/internet bills and supplies purchase, mostly SR level. PR did not record separately between expenditures and VAT.</t>
  </si>
  <si>
    <t>a2I36000000uazREAQ</t>
  </si>
  <si>
    <t>VAT not-collected facilities</t>
  </si>
  <si>
    <t>January - December 2016</t>
  </si>
  <si>
    <t>a2I36000000uazSEAQ</t>
  </si>
  <si>
    <t>January - December 2017</t>
  </si>
  <si>
    <t>a2I36000002f8C7EAI</t>
  </si>
  <si>
    <t>January - December 2018</t>
  </si>
  <si>
    <t>a2I36000002f8C6EAI</t>
  </si>
  <si>
    <t>a2I36000000uu12EAA</t>
  </si>
  <si>
    <t>The Total Grant Expenditure reported on AFR 2016 was USD 21,704,310, the difference with current figure reported on this table is due to difference in average of exchange rate. The average exchange rate used on this report is 1 USD : IDR 13,307.38</t>
  </si>
  <si>
    <t>a2I36000000uu13EAA</t>
  </si>
  <si>
    <t>Total taxes paid (section 3.2) is total taxes that can not be avoided by the PR/SR (i.e. VAT goods &amp; services, such as air ticket, offices supplies, taxes on receipt for snack and lunch, etc.) and PR/SR have recorded in the separate COA. All tax exemption have been fully waived, means that zero tax paid by PR.</t>
  </si>
  <si>
    <t>a2I36000002epEIEAY</t>
  </si>
  <si>
    <t>1) PR has tax exemption from MoF for all import duties and VAT to all overseas procurement of goods and services (of Health Products) and e-procurement (procurement via ULP of MOH).  2) PR could not avoid any VAT for procurement of goods and services directly with vendors for all procurement below IDR 200 M (such as air-tickets, accommodations for travel, office supplies, etc.).</t>
  </si>
  <si>
    <t>1) Total Taxes paid (section 3.2) are already reconciled with LFA's verification.  2) No further tax recovery expected for this period. 3) Total Expenses (section 3.5) for 2018 have been reconciled with the AFR as verified by LFA &amp; audited by RSM.</t>
  </si>
  <si>
    <t>a2I36000000ubmoEAA</t>
  </si>
  <si>
    <t>Iran (Islamic Republic)</t>
  </si>
  <si>
    <t>a2I36000000ubmpEAA</t>
  </si>
  <si>
    <t>1- The AFR period is not aligned with the fiscal year therefore the 2016 CDR is included.  2-No additional recoveries are expected, 3- Five vendors have received tax none of which were SRs, UN agencies or Govt. 4- The total VAT disbursed to above mentioned vendors is 23,067.63USD. 5- None of the tax payees were UN agencies, Govt or SRs.</t>
  </si>
  <si>
    <t>a2I36000000ubmqEAA</t>
  </si>
  <si>
    <t>1. No aditional recoveries are expected. 2. In total three vendors received tax none of which were SRs, UN agencies or Govt. 3. The total VAT disbursed to the above mentioned vendors is USD 1,813.19. 4. None of the tax payees were UN agencies, Govt. or SRs. 5. The CDR is the reference of total expenditure.</t>
  </si>
  <si>
    <t>a2I36000002WQ8aEAG</t>
  </si>
  <si>
    <t>1. In total four vendors received tax none of which were SRs, UN agencies or Govt. 2. No tax recoveries are expected for this period. 3. CDR is the basis of the total expenditure reported.</t>
  </si>
  <si>
    <t>a2I36000002WQ8ZEAW</t>
  </si>
  <si>
    <t>All Country Office VAT items  on PR activities are booked to a specific line and reibmursements are credited to the same line.  No VAT is  booked to Global Fund project COA.</t>
  </si>
  <si>
    <t>PR Expenditures reported in Cell  C28  is consist of  expenditures with Imp. Agent 1981+ GMS+G/ L and SR Expeditures reported in Cell  D28  are the net expeditures booked with SR Imp. Agents (2478, 2481, and 10404). Expenditures in the Tax report is prepared as per the methodology for AFR report (CDR-Depreciation).</t>
  </si>
  <si>
    <t>a2I36000000ubmvEAA</t>
  </si>
  <si>
    <t>IRN-M-UNDPP02</t>
  </si>
  <si>
    <t>1- No additional recoveries are expected. 2- 10 vendors have received tax none of which were SRs, UN agencies or Govt.  3-  The total VAT disbursed to above mentioned vendors is 3,765.67USD. 4- None of the tax payees were UN agencies, Govt or SRs.</t>
  </si>
  <si>
    <t>a2I36000000ubmwEAA</t>
  </si>
  <si>
    <t>1. No aditional recoveries are expected. 2. In total three vendors received tax none of which were SRs, UN agencies or Govt. 3. The total VAT disbursed to above mentioned vendors is USD 3,660.43. 4. None of the tax payees were UN agencies, Govt. or SRs. 5. The CDR is the reference of total expenditure.</t>
  </si>
  <si>
    <t>a2I36000000ucfQEAQ</t>
  </si>
  <si>
    <t>a2I36000000un5uEAA</t>
  </si>
  <si>
    <t>a2I36000000un5vEAA</t>
  </si>
  <si>
    <t>a2I36000000un5wEAA</t>
  </si>
  <si>
    <t>Please note that the amount entered for Grant Expenditure is based the PUDR submitted as at December 2018.</t>
  </si>
  <si>
    <t>a2I1R000004LNVkUAO</t>
  </si>
  <si>
    <t>JAM-H-MOHP02</t>
  </si>
  <si>
    <t>Please note that the amount entered for Grant Expenditure is based on the PUDR submitted as at December 2019.</t>
  </si>
  <si>
    <t>a2I36000000udXXEAY</t>
  </si>
  <si>
    <t>9 176 usd is the total amount of VAT tax recovered during reporting period. 14 430 is a VAT taxes paid by PR during reporting period. 2 350 usd is the VAT paid by SRs during 2016. The amount of 7 604 usd in  Unrecoverable Taxes in Grant currency  section is to be recovered  later.</t>
  </si>
  <si>
    <t>a2I36000000udXYEAY</t>
  </si>
  <si>
    <t>4 061 usd is the total amount of VAT tax recovered during reporting period. 24 412 is a VAT taxes paid by PR during reporting period. 2 072 usd is the VAT paid by SRs during 2017. The amount of 22 423 usd in  Unrecoverable Taxes in Grant currency  section is to be recovered later.</t>
  </si>
  <si>
    <t>a2I36000002evv3EAA</t>
  </si>
  <si>
    <t>VAT is recovered in accordance with article 275 of the Republic of Kazakhstan Code “On Taxes and Other Obligatory Payments to the Budget (the Tax Code)”. Value added tax paid to suppliers of goods, works, services acquired at the expense of the Global Fund grant funds is recovered, in accordance with the above article, to the Principal Recipient and Sub-recipients.</t>
  </si>
  <si>
    <t>VAT paid during 2017 in amount of 37 883 usd is recovered by PR and SR in 2018 year. VAT paid during 2018 year will be recovered by PR and SR in 2019 year.</t>
  </si>
  <si>
    <t>a2I36000002evv2EAA</t>
  </si>
  <si>
    <t>Total grant expenditures for the reporting year are obtained from AFR report in PUDR for YE 31 December 2019.</t>
  </si>
  <si>
    <t>a2I36000000vE4tEAE</t>
  </si>
  <si>
    <t>a2I36000000vE4vEAE</t>
  </si>
  <si>
    <t>Total Grant Expenditures for the reporting year are obtained from AFR report in PUDR for YE 31 December 2016.  Total Taxes Paid represent VAT paid during the YE December 31,2016. Total Taxes Recovered represent a VAT refund that was paid in 2015. Unrecoverable Taxes are the difference between VAT paid and VAT refunded during reporting period, and that will be refunded in later period.</t>
  </si>
  <si>
    <t>a2I36000000vE4wEAE</t>
  </si>
  <si>
    <t>Total Grant Expenditures for the reporting year are obtained from AFR report in PUDR for YE 31 December 2017.  Total Taxes Paid represent VAT paid during the YE December 31,2017. Total Taxes Recovered represent a VAT refund that was paid in 2017. Unrecoverable Taxes are the difference between VAT paid and VAT refunded during reporting period. It is negative, since VAT Recovered is represented from VAT paid in 2016 and in 2017.  The remaining VAT paid will be recovered during 2Q 2018.</t>
  </si>
  <si>
    <t>a2I36000000wdYiEAI</t>
  </si>
  <si>
    <t>VAT for 4 quarter is not returned, the application is under consideration in the authorized agencies</t>
  </si>
  <si>
    <t>a2I36000000wdYjEAI</t>
  </si>
  <si>
    <t>PR: For 2018, VAT was refunded for the 4th quarter of 2017 in the amount of US $ 23,288. VAT for 3.4 quarter of 2018 was returned in 2019 in the amount of $ 24,637. Sub-recipients: TbDisp for 2018 returned 2017 VAT in the amount of 1,658 US dollars, VAT for the 4th quarter of 2018 was returned in 2019 in the amount of 1,743 US dollars. In 2018, the NGO paid VAT in the amount of $ 8,832, returned to the amount of $ 3,957. $ 4875 is not returned.</t>
  </si>
  <si>
    <t>a2I36000000wdYkEAI</t>
  </si>
  <si>
    <t>Accoridng to the local tax legislation grant payments are exempted from VAT, income tax and social taxes.</t>
  </si>
  <si>
    <t>in 2019 PR recovered VAT paid only in 1st Q 2019. On March 2020 VAT paid in 2nd and 3rd quarters of 2019 have been recovered in the amount 19 391$. Recovery of the remainig VAT is still in the process. Due to pandemic situation and quarantine the recovery process have been delayed. There is forex loss expected on the VAT paid due to devaluation in the begining 2020. The expected forex loss is 3 181$. Sub recipients were financed excluding VAT amount paid by them in the previous period. That's why their VAT was recovered in full in 2019.</t>
  </si>
  <si>
    <t>a2I36000000wZKvEAM</t>
  </si>
  <si>
    <t>From May 2017 KRCS has now been fully exempted by gov't for VAT , the exemption before was only for goods.</t>
  </si>
  <si>
    <t>Most of the VAT was on meetings and workshops where we have a letter from GF excluding these from the VAT exemption requirement.</t>
  </si>
  <si>
    <t>a2I36000000wZKwEAM</t>
  </si>
  <si>
    <t>At the start of 2017, the KRCS PR VAT zero-rated status (exemption) was only for goods but from June 2017  KRCS has been zero-rated (exempted) by Kenyan Government for both services &amp; goods.</t>
  </si>
  <si>
    <t>a2I36000002egu5EAA</t>
  </si>
  <si>
    <t>KRCS is currently VAT &amp; import duties zero-rated by Kenyan Government for both services &amp; goods. Most procurements of SRs incuring VAT are hence done by KRCS to ensure VAT in the grant is not incurred.</t>
  </si>
  <si>
    <t>a2I36000002egu4EAA</t>
  </si>
  <si>
    <t>KRCS is currently VAT &amp; import duties zero-rated (exempted) by Kenyan Government for both services &amp; goods. Our sub-recipients have no exemption (or zero-rated) status they normally ride on the PR status refering any procurement likely to incur VAT to the it for purchase. PR also ensures procurements likely to be charged VAT are budgeted for under it to ensure project doesn't incur taxes.</t>
  </si>
  <si>
    <t>The small tax incurred  above are from unavoidable petty cash expenses.</t>
  </si>
  <si>
    <t>a2I36000000ujlMEAQ</t>
  </si>
  <si>
    <t>a2I36000000ujlNEAQ</t>
  </si>
  <si>
    <t>We have full exemption for both PR and SR</t>
  </si>
  <si>
    <t>a2I36000000ujlOEAQ</t>
  </si>
  <si>
    <t>Both the PR and SRs are exempted for both VAT and import taxes</t>
  </si>
  <si>
    <t>a2I36000002egtlEAA</t>
  </si>
  <si>
    <t>We are exempt for both VAT and import duty</t>
  </si>
  <si>
    <t>We had challenges in obtaining the General Tax exemption. This was obtained in April, 2019 and we are now working on the refund from Kenya Revenue Authority.</t>
  </si>
  <si>
    <t>a2I36000002egtkEAA</t>
  </si>
  <si>
    <t>We have full exemption for both PR &amp; SR</t>
  </si>
  <si>
    <t>Taxes paid by NACC were paid through the Government of Kenya Funding</t>
  </si>
  <si>
    <t>a2I36000000v3DsEAI</t>
  </si>
  <si>
    <t>a2I36000000v3DtEAI</t>
  </si>
  <si>
    <t>a2I36000002fME5EAM</t>
  </si>
  <si>
    <t>Exemption is on VAT goods and Services</t>
  </si>
  <si>
    <t>All Claims for VAT paid were declined by the Kenya Revenue Authority.</t>
  </si>
  <si>
    <t>a2I36000002fME4EAM</t>
  </si>
  <si>
    <t>a2I36000000v3kaEAA</t>
  </si>
  <si>
    <t>We have full exemption for both the PR and the SR.</t>
  </si>
  <si>
    <t>a2I36000000v3kbEAA</t>
  </si>
  <si>
    <t>a2I36000002edKcEAI</t>
  </si>
  <si>
    <t>We are exempted on both VAT and import dutuies</t>
  </si>
  <si>
    <t>There were no taxes paid under this grant during the year</t>
  </si>
  <si>
    <t>a2I36000002edKbEAI</t>
  </si>
  <si>
    <t>Both the PR &amp; SRs are exempt for both VAT and import duties.</t>
  </si>
  <si>
    <t>a2I36000000wJEyEAM</t>
  </si>
  <si>
    <t>a2I36000000wJEzEAM</t>
  </si>
  <si>
    <t>a2I36000000wJF0EAM</t>
  </si>
  <si>
    <t>a2I36000002eoGgEAI</t>
  </si>
  <si>
    <t>a2I36000002eoGfEAI</t>
  </si>
  <si>
    <t>Excemtion is for VAT on goods and services</t>
  </si>
  <si>
    <t>a2I36000000whR4EAI</t>
  </si>
  <si>
    <t>a2I36000000whR5EAI</t>
  </si>
  <si>
    <t>a2I36000002hT0xEAE</t>
  </si>
  <si>
    <t>We are exempt for both VAT and import duties</t>
  </si>
  <si>
    <t>The program had challenges in obtaining the General Tax waiver and hence obtaining the specific exemptions was a challenge. The waiver was obtained in April,2019 and the program is now working on the exemption request from Kenya Revenue Authority</t>
  </si>
  <si>
    <t>a2I36000002hT0wEAE</t>
  </si>
  <si>
    <t>We have full exemption for both PR &amp; SRS</t>
  </si>
  <si>
    <t>We received the General Tax Exemption letter in April,2019 . We were not able to get exemption for taxes paid prior to April 2019 as there were not within the six months limit allowed by law.</t>
  </si>
  <si>
    <t>a2I36000000ux6JEAQ</t>
  </si>
  <si>
    <t>Korea (Democratic Peoples Republic)</t>
  </si>
  <si>
    <t>a2I36000000ux6KEAQ</t>
  </si>
  <si>
    <t>Comment on PR Status: PR is a UN organisation. According to the ‘Convention on the Privileges and Immunities of the United Nations’, within which Article II Section 7 states that “The United Nations, its assets, income and other property shall be: (a) Exempt from all direct taxes; it is understood, however, that the United Nations will not claim exemption from taxes which are, in fact, no more than charges for public utility services;” Following the Basic Cooperation Agreement between UNICEF and the Government of the Democratic People's Republic of Korea, Article 7.6.  No direct taxes, value-added tax, fees, tolls or duties shall be levied on the supplies, equipment and other materials intended for programmes of co-operation in accordance with the master plan of operations. In respect of supplies and equipment purchased locally for programmes of co-operation, the Government shall, in accordance with section 8 of the Convention, make appropriate administrative arrangements for the remission or return of any excise duty or tax payable as part of the price.  Comment on SR Status: SR is a UN organisation. According to the ‘Convention on the Privileges and Immunities of the United Nations’, within which Article II Section 7. states that “The United Nations, its assets, income and other property shall be: (a) Exempt from all direct taxes; it is understood, however, that the United Nations will not claim exemption from taxes which are, in fact, no more than charges for public utility services;”. Comments on Total Grant Expenditure in 2014: Data as per the system generated Funds Utilisation Report. UNICEF 7% recovery rate is included.</t>
  </si>
  <si>
    <t>a2I36000000ux6LEAQ</t>
  </si>
  <si>
    <t>a2I36000000wHsdEAE</t>
  </si>
  <si>
    <t>a2I36000000wHseEAE</t>
  </si>
  <si>
    <t>a2I1R000006Z6A4UAK</t>
  </si>
  <si>
    <t>PRK-Z-UNICEFP01</t>
  </si>
  <si>
    <t>Comment on PR Status: PR is a UN organisation. According to the ‘Convention on the Privileges and Immunities of the United Nations’, within which Article II Section 7 states that “The United Nations, its assets, income and other property shall be: (a) Exempt from all direct taxes; it is understood, however, that the United Nations will not claim exemption from taxes which are, in fact, no more than charges for public utility services;” Following the Basic Cooperation Agreement between UNICEF and the Government of the Democratic People's Republic of Korea, Article 7.6.  No direct taxes, value-added tax, fees, tolls or duties shall be levied on the supplies, equipment and other materials intended for programmes of co-operation in accordance with the master plan of operations. In respect of supplies and equipment purchased locally for programmes of co-operation, the Government shall, in accordance with section 8 of the Convention, make appropriate administrative arrangements for the remission or return of any excise duty or tax payable as part of the price.  Comment on SR Status: SR is a UN organisation. According to the ‘Convention on the Privileges and Immunities of the United Nations’, within which Article II Section 7. states that “The United Nations, its assets, income and other property shall be: (a) Exempt from all direct taxes; it is understood, however, that the United Nations will not claim exemption from taxes which are, in fact, no more than charges for public utility services;”.</t>
  </si>
  <si>
    <t>a2I36000000ucgtEAA</t>
  </si>
  <si>
    <t>Total Taxes paid during the Reporting year in Grant Currency is the payment for Utilities (such as electricity, water and garbage) which could not be exempted for TAX.</t>
  </si>
  <si>
    <t>a2I36000000ucguEAA</t>
  </si>
  <si>
    <t>Total Taxes paid during the January 2017 till December 2017 for the Grant Name QNA-H-CDF</t>
  </si>
  <si>
    <t>a2I36000003FmCqEAK</t>
  </si>
  <si>
    <t>Total Taxes paid during the January 2018 till December 2018 for the Grant Name QNA-H-CDF</t>
  </si>
  <si>
    <t>a2I36000003FmCpEAK</t>
  </si>
  <si>
    <t>Total Taxes paid during the January 2019 till December 2019 for the Grant Name QNA-H-CDF</t>
  </si>
  <si>
    <t>a2I36000003FmCoEAK</t>
  </si>
  <si>
    <t>a2I36000000ucilEAA</t>
  </si>
  <si>
    <t>a2I36000000ucimEAA</t>
  </si>
  <si>
    <t>Total Taxes paid during the January 2017 till December 2017 for the Grant Name QNA-T-CDF</t>
  </si>
  <si>
    <t>a2I36000000ucinEAA</t>
  </si>
  <si>
    <t>Total Taxes paid during the January 2018 till December 2018 for the Grant Name QNA-T-CDF</t>
  </si>
  <si>
    <t>a2I1R000002shPGUAY</t>
  </si>
  <si>
    <t>QNA-T-CDFP02</t>
  </si>
  <si>
    <t>Total Taxes paid during the January 2019 till December 2019 for the Grant Name QNA-T-CDF</t>
  </si>
  <si>
    <t>a2I1R000002shPFUAY</t>
  </si>
  <si>
    <t>a2I36000000udVoEAI</t>
  </si>
  <si>
    <t>1. The amount of unrecovered tax by PR in 2016 for period from September to December 2016 at USD 6 408.60 was refunded and posted to the grant in April  2017 at the amount of 6 544.92 USD. The variance is due to different UNORE applied during refund. 2. The number of CSO and Govt. SRs without tax exemption - 27 and 16, respectively. 3. Total  funding disbursed to SRs without tax exemption - USD 1 936 551.91 The amount of taxes paid by SR in 2016 is around 0.3% from their total expenditures incurred in 2016. This is the minimal amount of taxes paid by SRs for office supplies (stationery) and for communcation services (telephone and internet).</t>
  </si>
  <si>
    <t>a2I36000000udVpEAI</t>
  </si>
  <si>
    <t>1. The amount of unrecovered tax by PR in 2017 for period from January to December 2017 is USD 1 856.43. This remaining amount of the incurred taxes will be refunded during 2018. USD 6 544.92 from recovered taxes in 2017 is refund of VAT for the period from September to December 2016.  2. The number of CSO and Govt. SRs without tax exemption - 29 and 15, respectively. 3. Total  funding disbursed to SRs without tax exemption - USD 4 712 729.27 The amount of taxes paid by SR in 2017 is around 0.4% from their total expenditures incurred in 2017. This is the minimal amount of taxes paid by SRs for office supplies (stationery) , for communcation services (telephone and internet) and medical analysis of TB patients.</t>
  </si>
  <si>
    <t>a2I36000002fHnaEAE</t>
  </si>
  <si>
    <t>a2I36000003XuBkEAK</t>
  </si>
  <si>
    <t>1. Tax information is provided for extension period form 1st January 2018 to 30 June 2018 under the closed grant KGZ-C-UNDP. 2.The amount of the incurred taxes by PR in 2018 for period from January to June 2018 was refunded during 2018 in full amount. The difference between the Total Taxes Paid and Total Taxes Recovered in the amount USD 1 841.28 is refund of VAT for the period from June to December 2017. 3. The number of CSO and Govt. SRs without tax exemption - 24 and 5, respectively. 4. The amount of taxes paid by SR in 2018 is around 0.38% from their total expenditures incurred in 2018. This is the amount of taxes paid by SRs for office supplies (stationery) , for communcation services (telephone and internet), etc. 5. Total  funding disbursed to SRs without tax exemption - USD 927 814.39</t>
  </si>
  <si>
    <t>a2I36000003XuBjEAK</t>
  </si>
  <si>
    <t>1. Tax information is provided for the period of 1st January 2019 to 31 December 2019 under the new grant KGZ-C-UNDP. 2. The amount of unrecovered tax by PR in 2019 for period of January to December 2019 is USD 1341.61. This remaining amount of the incurred taxes will be refunded during 2020. USD 565.79 from recovered taxes in 2019 is refund of VAT for the period from November to December 2018.  3. The number of CSO and Govt. SRs without tax exemption - 19 and 13, respectively. The amount of taxes paid by SRs in 2019 is around 0.43% from their total expenditures incurred in Jan-Dec 2019. This is the minimal amount of taxes paid by SRs for office supplies (stationery), communcation services (telephone and internet) and medical analysis of TB patients.</t>
  </si>
  <si>
    <t>a2I36000000v2P8EAI</t>
  </si>
  <si>
    <t>Lao (Peoples Democratic Republic)</t>
  </si>
  <si>
    <t>small amount of VAT charged from the service costs including telephone, internet , car maintenance, water, electricity.etc,.</t>
  </si>
  <si>
    <t>a2I36000000v2P9EAI</t>
  </si>
  <si>
    <t>PR and SRs obtain exemption from the import duties and value added tax (VAT) on goods and services procured under the GF grants, however, for some utility payment such as electricity, water supply and telephone, it is unable for supplier to exclude the VAT 10%. And these VAT payments have been included in this report as an amount presented below.</t>
  </si>
  <si>
    <t>The total VAT paid during the reporting period includes as follows: 1. CHAS: $171.43  2. LaoPHA: $92.32 3. LRC: $11.93 4. PEDA: $172.09 5. PSI: $356.56 and  6. PR: 207.76</t>
  </si>
  <si>
    <t>a2I36000002f0onEAA</t>
  </si>
  <si>
    <t>The VAT paid during reporting period in amount of USD 362.92 includes as follows: 1. CHAS: USD 120.33  2. LaoPHA: USD 80.43 3. PEDA: 49.98 5. PSI: USD 80.86 6. PR/PMU: USD 31.33</t>
  </si>
  <si>
    <t>a2I36000002f0omEAA</t>
  </si>
  <si>
    <t>a2I36000002f0olEAA</t>
  </si>
  <si>
    <t>a2I36000000vE1vEAE</t>
  </si>
  <si>
    <t>small amount of VAT charged from the service costs including telephone, internet , car maintenance, security, water supply, electricity.etc,.</t>
  </si>
  <si>
    <t>a2I36000000vE1wEAE</t>
  </si>
  <si>
    <t>The total VAT paid during the reporting period includes as follows: 1. CMPE: $818.18 2. LaoPHA: $70.04 3. PEDA: $183.88 4. FDD: $188.34 from service of car maintenance 5. HPA: $132.76 5. PR: $20.88</t>
  </si>
  <si>
    <t>a2I36000000wHshEAE</t>
  </si>
  <si>
    <t>small amount of VAT charged mainly from the service costs including telephone, internet , car maintenance,w security, water supply, electricity.etc,.</t>
  </si>
  <si>
    <t>a2I36000000wHsiEAE</t>
  </si>
  <si>
    <t>a2I36000000udW4EAI</t>
  </si>
  <si>
    <t>a2I36000000udW5EAI</t>
  </si>
  <si>
    <t>The total VAT paid during the reporting period includes as follows: 1. NTC: $184.71 2. LaoPHA: $52.33 3. PEDA: $164.83 4. PSI: $273.54 and  5. PR: $49.39</t>
  </si>
  <si>
    <t>a2I36000002f0osEAA</t>
  </si>
  <si>
    <t>The VAT paid during reporting period in amount of USD 362.92 includes as follows: 1. NTC: USD 49.47 2. LaoPHA: USD 39.56 3. PEDA: USD 61.69 4. PSI: USD 106  5. PR/PMU: USD 34.78</t>
  </si>
  <si>
    <t>a2I36000002f0orEAA</t>
  </si>
  <si>
    <t>The VAT paid during reporting period in amount of USD 356.83 includes as follows: 1. NTC and SSRs: USD 130.15  2. LaoPHA: USD 18.17 3. PEDA: USD 39.41 5. PSI: USD 130.87 6. PR/PMU: USD 38.23</t>
  </si>
  <si>
    <t>a2I36000002f0oqEAA</t>
  </si>
  <si>
    <t>a2I36000000uw3LEAQ</t>
  </si>
  <si>
    <t>A VAT exemption has been received from the Lesotho Revenue Authority (LRA) in the form of refunds whereby, payments are processed inclusive of VAT and thereafter a claim for VAT paid is submitted to LRA for refund of the VAT paid.</t>
  </si>
  <si>
    <t>The total VAT paid during the reporting period amounted to USD 55,512.19. However, there refunds were not received as at end of the period. Implementation of the TB HIV Grant started in July 2016 and the first disbursements to SRs were made at the end of September and November 2016. The VAT paid and claimed is inclusive of an amount of USD 45,418.65 which is the VAT paid for the Genexpert machines and catridges, of which though the claim was submitted to LRA for the refund, the refund was not received by end of the period. The commodities were procured from South Africa and LRA had to claim the VAT from The South African Revenue Services (SARS) before the VAT can be refunded to the PR.</t>
  </si>
  <si>
    <t>a2I36000000uw3MEAQ</t>
  </si>
  <si>
    <t>The Lesotho Revenue Authority provides VAT exemptions in a way of VAT refunds. The requirement is that payments are made inclusive of VAT to only VAT registered vendors and thereafter , applications or claims should be submitted to LRA for refund of VAT paid.</t>
  </si>
  <si>
    <t>The VAT exemption has been granted to PMU . As such, SRs cannot submit the VAT claims to LRA. The SRs on a monthly basis should submit to PMU the request for claim of VAT paid in the previous month of which PMU forward such claims to LRA for refund of VAT paid. MOH was refunded more than paid in 2017 due to VAT claims of US$46,406.95 and US$51,879.59 from 2016 which were not processed on time by LRA . These claims relate to Procurement of Gene XPert cartridges from Cepheid.</t>
  </si>
  <si>
    <t>a2I36000003Yg01EAC</t>
  </si>
  <si>
    <t>The VAT exemption has been granted to PMU. As such, SRs cannot submit the VAT claims to LRA. The SRs on a monthly basis submit to MOF-PMU the request for claim of VAT paid in the previous month of which MOF-PMU submits such claims to LRA for refund of VAT paid.  VAT paid on construction of health posts were not refunded by 31.12.2018. Also VAT paid on service parts for new vehicles under Riders for Health were not refunded by end of the reporting period as there were issues that need to be solved between LRA Customs office and LRA Refund office. The excess amount refunded in the reporting period under MOF-PR was due to claims which were not processed by LRA by end of previous reporting period (31.12.2017). The report includes figures for NFM 1 and Program Continuation grants. During the period under review, an amount of USD 5 146.55 VAT was paid while an amount of USD 16 485.96 was refunded. There is a negative variance of USD 11 339.41 as at the end of the period under review, which means that more tax has been refunded than paid during the period. This resulted because taxes paid in the previous period were refunded during the current period.</t>
  </si>
  <si>
    <t>a2I36000003Yg00EAC</t>
  </si>
  <si>
    <t>The Lesotho Revenue Authority (LRA) provides VAT exemptions in a way of VAT refunds. The requirement is that payments are made inclusive of VAT to only VAT registered vendors and thereafter , applications or claims should be submitted to LRA for refund of VAT paid.SRs submit their claims to PR for processing to LRA</t>
  </si>
  <si>
    <t>The VAT exemption has been granted to MOF-PMU and the requirement is that all claims for VAT refunds for both PR and SRs should be subitted to Lesotho Revenue Authority by PR.No  SRs is allowed to submit the VAT claims to LRA .</t>
  </si>
  <si>
    <t>a2I36000000wdceEAA</t>
  </si>
  <si>
    <t>WLSA was denied exemption. However, PACT, has been advised to claim on their behalf. The discussion has not yet been finilised with LRA Legal Division.</t>
  </si>
  <si>
    <t>a2I36000000wdcfEAA</t>
  </si>
  <si>
    <t>At Principal Recipient Level, VAT Claim for October, November and December was not yet refunded. At Sub-Recipient Level, Skillshare Lesotho had not registerd for VAT Expemption, PACT has been advised to claim on their behalf.</t>
  </si>
  <si>
    <t>a2I36000003Z7fWEAS</t>
  </si>
  <si>
    <t>For PR, November and December 2017 Claims were submitted in January 2018. All January to October 2018 Claims submitted were  refunded, the difference is caused by exchange rates. November and December 2018 Claims were submitted in January 2019. For Sub-Recipient, some of the VAT Claimed was refunded in the following year. Total Grant expenditure is for IP1 and IP2 are as follows: IP1 PR total expenditure $944,596.28 and for SRs $2,223,865.55. IP2 PR total expenditure $490,400.00 and for SRs $380,239.00 IP1 also includes the O/H Accrual of $62,561.95 reported in the FCR.</t>
  </si>
  <si>
    <t>a2I36000003Z7fVEAS</t>
  </si>
  <si>
    <t>WLSA and SKILLSHARE VAT claims are handled by the PR directly while other SRs claim VAT directly from the Revenue Authority</t>
  </si>
  <si>
    <t>November and December 2018 VAT was claimed and refunded in 2019. November and December 2019 VAT was claimed in 2020</t>
  </si>
  <si>
    <t>a2I36000000ukIlEAI</t>
  </si>
  <si>
    <t>There is no tax payment on the Global Grant with the acception of withholding taxes</t>
  </si>
  <si>
    <t>a2I36000000ukImEAI</t>
  </si>
  <si>
    <t>There is NO tax payment on the Global Fund Grant with exception of staff withholding taxes.</t>
  </si>
  <si>
    <t>For the perioded 1 January to 31 December 2017, there is NO tax payment on the Global Fund Grant with exception of staff withholding taxes.</t>
  </si>
  <si>
    <t>a2I36000002df4FEAQ</t>
  </si>
  <si>
    <t>For the perioded 1 January to 31 December 2018, there is NO tax payment on the Global Fund Grant with exception of staff withholding taxes.</t>
  </si>
  <si>
    <t>a2I36000002df4EEAQ</t>
  </si>
  <si>
    <t>GFATM is tax exempt as per grant agreement. Hence there is NO tax payment on the Global Fund Grant with exception of staff withholding taxes.</t>
  </si>
  <si>
    <t>For the perioded 1 January to 31 December 2019, there was NO tax payment on the Global Fund Grant with exception of staff withholding taxes.</t>
  </si>
  <si>
    <t>a2I36000000ugfZEAQ</t>
  </si>
  <si>
    <t>a2I36000000ugfaEAA</t>
  </si>
  <si>
    <t>a2I36000002evuUEAQ</t>
  </si>
  <si>
    <t>Includes $181,951 PUDR reported commitments.</t>
  </si>
  <si>
    <t>a2I36000002evuTEAQ</t>
  </si>
  <si>
    <t>a2I36000002evuSEAQ</t>
  </si>
  <si>
    <t>a2I36000000ujhyEAA</t>
  </si>
  <si>
    <t>There is no tax payment on the Global Grant with the acception of withholding taxes.</t>
  </si>
  <si>
    <t>a2I36000000ujhzEAA</t>
  </si>
  <si>
    <t>a2I36000003XKeVEAW</t>
  </si>
  <si>
    <t>a2I36000003XKeUEAW</t>
  </si>
  <si>
    <t>a2I36000003XKeTEAW</t>
  </si>
  <si>
    <t>a2I36000000uetXEAQ</t>
  </si>
  <si>
    <t>a2I36000000uetYEAQ</t>
  </si>
  <si>
    <t>a2I36000003GcKXEA0</t>
  </si>
  <si>
    <t>a2I36000003GcKWEA0</t>
  </si>
  <si>
    <t>Fully exempted</t>
  </si>
  <si>
    <t>No Payment made as PIL has Full tax exemption</t>
  </si>
  <si>
    <t>a2I36000003GcKVEA0</t>
  </si>
  <si>
    <t>a2I360000026CZREA2</t>
  </si>
  <si>
    <t>MDG-810-G14-TP02</t>
  </si>
  <si>
    <t>a2I36000000ugbtEAA</t>
  </si>
  <si>
    <t>a2I36000000ugbuEAA</t>
  </si>
  <si>
    <t>Most of the supplier doesn't accept the tax provision by state because the reimbursement take a long time or sometime not be paid and that's why we are forced to pay to allow the continuity of the activity</t>
  </si>
  <si>
    <t>a2I36000002eXc3EAE</t>
  </si>
  <si>
    <t>a2I36000002eXc2EAE</t>
  </si>
  <si>
    <t>a2I36000000ugbyEAA</t>
  </si>
  <si>
    <t>Suivant l'accord de subvention, les TVA sur biens et services sont pris en charge par l'Etat Malagasy. Aucun paiement de TVA n'est effectué avec le fonds octroyé par Le Global Fund sauf pour les TVA sur frais bancaires.</t>
  </si>
  <si>
    <t>1. Les dossiers des prestataires des biens et services du PR SE/CNLS sont régulièrement envoyés au niveau du responsable du budget de l'Etat Malagasy géré par le SE/CNLS aux fins de paiement des TVA. Le montant total des TVA envoyées pour paiement par l'Etat est de 8583,71 USD. 2. Les montants de 953,15 USD et de 1,17 USD correspondent respectivement aux TVA sur frais bancaires du SE/CNLS et de MAD'AIDS</t>
  </si>
  <si>
    <t>a2I36000000ugbzEAA</t>
  </si>
  <si>
    <t>Suivant l'accord de subvention, les TVA sur biens et services sont prises en charge par l'Etat Malagasy. Aucun paiement de TVA n'est effectué avec le fonds octroyé par Le Global Fund sauf pour les TVA sur frais bancaires.</t>
  </si>
  <si>
    <t>1. Les dossiers des prestataires des biens et services du PR SE/CNLS sont régulièrement envoyés au niveau du responsable du budget de l'Etat Malagasy géré par le SE/CNLS aux fins de paiement des TVA. Le montant total des TVA envoyées pour paiement par l'Etat est de 47701,39 USD. 2. Le montant de 1995,07 USD correspond aux TVA sur frais bancaires du SE/CNLS et des deux SR (DLIS et Mad'Aids)</t>
  </si>
  <si>
    <t>a2I36000002e6EYEAY</t>
  </si>
  <si>
    <t>Suivant l'accord de subvention, les TVA sur biens et services sont prises en charge par l'Etat Malagasy. Aucun paiement de TVA n'est effectué avec le fonds octroyé par The Global Fund sauf pour les TVA sur frais bancaires.</t>
  </si>
  <si>
    <t>1. Les dossiers des prestataires des biens et services du PR SE/CNLS sont régulièrement envoyés au niveau du responsable du budget de l'Etat Malagasy géré par le SE/CNLS aux fins de paiement des TVA. Le montant total des TVA envoyées pour paiement par l'Etat aux fournisseurs est de 43,107.47 USD pour le PR et les deux SR (PNLIS ex.DLIS et Mad'Aids) en 2018. 2. Le montant de 283.81 USD correspond aux TVA sur frais bancaires du SE/CNLS et des deux SR (PNLIS ex.DLIS et Mad'Aids) en 2018. 3. Le montant total des dépenses de 1,666,867,00 USD se réfère aux états financiers de l'exercice 2018 validés par l'auditeur.</t>
  </si>
  <si>
    <t>a2I36000002e6EXEAY</t>
  </si>
  <si>
    <t>a2I36000000ugcDEAQ</t>
  </si>
  <si>
    <t>Le dédouanement des marchandises importées dans le cadre de la lutte contre le paludisme dont le projet est financé par le Fonds Mondial est autorisé en franchise des droits et taxes à l'importation (DTI) à part les véhicules à moteur. Par ailleurs, pour la TVA, elle est une charge à part entière de l’Etat Malgache et ne sont pas imputées sur les subventions du Fonds Mondial, seuls les montants hors taxes sont réglés avec les fonds du Fonds Mondial. La TVA est directement payée aux fournisseurs par le Trésor public.</t>
  </si>
  <si>
    <t>Les transactions en Ariary (MGA) sont converties en Devises (USD) à l’aide du taux en vigueur sur le site web de la banque centrale à la date de valeur inscrit sur l’avis de débit de la banque primaire</t>
  </si>
  <si>
    <t>a2I36000000ugcEEAQ</t>
  </si>
  <si>
    <t>Pour l’UCP, le dédouanement des marchandises importées dans le cadre de la lutte contre le paludisme dont le projet est financé par le Fonds Mondial est autorisé en franchise des droits et taxes à l'importation (DTI) à part les véhicules à moteur. En revanche, pour la TVA, elle est une charge à part entière de l’Etat Malgache et ne sont pas imputées sur les subventions du Fonds Mondial, seuls les montants hors taxes sont réglés avec les fonds du Fonds Mondial. Ainsi, cela donne lieu à un versement direct de fonds par le trésor public aux fournisseurs ayant présentés des factures avec TVA.</t>
  </si>
  <si>
    <t>a2I36000003t2HWEAY</t>
  </si>
  <si>
    <t>Aucune taxe n'a été payée avec la subvention du Fonds Mondial durant l'année 2018,  Le montant des dépenses est le cumul des dépenses déclarées dans le FCR NMF1 et le PU NMF 2  au 31/12/2018</t>
  </si>
  <si>
    <t>a2I36000003t2HVEAY</t>
  </si>
  <si>
    <t>a2I36000000ugcIEAQ</t>
  </si>
  <si>
    <t>a2I36000000ugcJEAQ</t>
  </si>
  <si>
    <t>a2I36000000ugcKEAQ</t>
  </si>
  <si>
    <t>a2I36000003FS0VEAW</t>
  </si>
  <si>
    <t>a2I36000003FS0UEAW</t>
  </si>
  <si>
    <t>a2I36000000ugc3EAA</t>
  </si>
  <si>
    <t>Les PR et les SR ne paient pas d'impôt sur les importations des Medicaments, les TVA sur les achats ne sont pas payés par le PR et les SRS mais sont supportés par le Ministère de la Santé</t>
  </si>
  <si>
    <t>Aucun paiement concernant les taxes ont été effectués ni par le PR ni par les SR</t>
  </si>
  <si>
    <t>a2I36000000ugc4EAA</t>
  </si>
  <si>
    <t>Les PR et les SR ne paient pas d'impôt sur les importations des Medicaments, les TVA sur les achats ne sont pas payés par le PR et les SRS mais sont supportés par l'Etat Malagasy</t>
  </si>
  <si>
    <t>a2I36000002e2b2EAA</t>
  </si>
  <si>
    <t>a2I36000002e2b1EAA</t>
  </si>
  <si>
    <t>a2I36000000um5yEAA</t>
  </si>
  <si>
    <t>VAT on bulk purchases is exempted in advance after applying to government for exemption on a case by case basis. For supplies and services, VAT is claimable after having paid the supplier</t>
  </si>
  <si>
    <t>a2I36000000um5zEAA</t>
  </si>
  <si>
    <t>The figures relate to the period from January 2017 to December 2017. Both expenditure and VAT are likely to change once verification exercise is completed. All figures are translated at MK722/1U$</t>
  </si>
  <si>
    <t>a2I36000002VvvIEAS</t>
  </si>
  <si>
    <t>VAT paid on goods and services is claimed in retrospective</t>
  </si>
  <si>
    <t>The tax claimed during the period under review relate to prior year claimable tax. No tax submitted during this year has been claimed so far</t>
  </si>
  <si>
    <t>a2I36000002VvvHEAS</t>
  </si>
  <si>
    <t>ActionAid Malawi has a waiver from the Malawi Government from paying taxes (Value Added Tax and Duty ) on both goods and services bought under the grant. Where VAT is paid on goods and services under the grant, AAM lodges a claim to Malawi Revenue Authority for a refund.</t>
  </si>
  <si>
    <t>In 2019 a total MK127, 664,875.41 was paid for goods and services by both PR, SRs and SSRs equivalent to U$173,938.54 at the rate of MK733/U$. Malawi Revenue Authority refunded MK18,604,662.43 during the year equivalent to U$25,016.62. AAM also received MK92,039,012.17 equivalent to U$125,564.82. Subsequent refunds have been received in April 2020.</t>
  </si>
  <si>
    <t>a2I36000000ulY9EAI</t>
  </si>
  <si>
    <t>The grant is exempted for VAT on both goods and services and import duties</t>
  </si>
  <si>
    <t>We have submitted Tax claims to Malawi Revenue Authority and we are yet to receive Tax refund .</t>
  </si>
  <si>
    <t>a2I36000000ulYAEAY</t>
  </si>
  <si>
    <t>We have submitted Tax refunds requests to the Malawi Revenue Authority and we are waiting for refunds</t>
  </si>
  <si>
    <t>a2I36000002W3zTEAS</t>
  </si>
  <si>
    <t>a2I36000002W3zSEAS</t>
  </si>
  <si>
    <t>Taxes recovered during the year $316,582.84 are Taxes that were claimed in 2018. $167,316.49 of the recovered amount ($316,582.84) relates to direct payments to Bollore in 2018.   From Taxes paid during 2019 ($487,516.61) $243,558.94 relates to direct payments made to Bollore while $243,957.67 relates to incountry payments. Please note that US$ 316,582.84 is also recoverable Its just the template which describes the difference between advances and refunds as unrecoverable. These amounts are recoverable as we make applications for refunds on a quarterly basis.</t>
  </si>
  <si>
    <t>a2I36000002W3zREAS</t>
  </si>
  <si>
    <t>a2I36000000uwi2EAA</t>
  </si>
  <si>
    <t>We have submitted Tax claims to the Revenue body but we are yet to receive Tax refund .</t>
  </si>
  <si>
    <t>a2I36000000uwi3EAA</t>
  </si>
  <si>
    <t>We have submitted request for Tax refunds to the Malawi Revenue Authority.</t>
  </si>
  <si>
    <t>a2I36000002VvygEAC</t>
  </si>
  <si>
    <t>We do not have Sub-Recipient under Malaria grant</t>
  </si>
  <si>
    <t>a2I36000002VvyfEAC</t>
  </si>
  <si>
    <t>Taxes recovered of $8,707.64 relates to 2018 claims submitted to Malawi Revenue Authority. Please note that US$ 50,124.61 Iis also recoverable Its just the template which describes the difference between advances and refunds as unrecoverable. These amounts are recoverable as we make applications for refunds on a quarterly basis.</t>
  </si>
  <si>
    <t>a2I36000000weHeEAI</t>
  </si>
  <si>
    <t>Tax Exemption was provided on the purchase of motor vehicles and motor cycles. The VAT exemption status on other purchases is treated on a case by case basis and World Vision submitted the  VAT claim to Malawi Revenue Authority. We have made follow ups and World Vision  still awaits for the  response .</t>
  </si>
  <si>
    <t>The taxes relate to VAT</t>
  </si>
  <si>
    <t>a2I36000000weHfEAI</t>
  </si>
  <si>
    <t>Tax Exemption was given during the procurement of motor vehicles and motor cycles. The VAT exemption status on other purchases is treated on a case by case basis and World Vision submitted a VAT claim to Malawi Revenue Authority. We have made folow ups and we are still waiting for the final communitation on this matter.</t>
  </si>
  <si>
    <t>a2I36000002Vw36EAC</t>
  </si>
  <si>
    <t>WVM applied  for Exemption of Tax as per the agreement between the Govt of Malawi and Global Fund. However the exemption was not granted and the PR therefore submits VAT claims to Malawi Revenue Authority for all the taxes that have been paid in relation to procurement of goods and services.</t>
  </si>
  <si>
    <t>a2I36000002Vw35EAC</t>
  </si>
  <si>
    <t>The Grant is Exempted from VAT, hence all VAT paid by the grant is claimable from the Malawi Revenue Authority, however Withholing tax is not recoverable</t>
  </si>
  <si>
    <t>The total taxes paid includes $143,845 for VAT claimable, and $45,556 for withholding tax, not recoverable.</t>
  </si>
  <si>
    <t>a2I36000000v4akEAA</t>
  </si>
  <si>
    <t>MAC only exempted from Inland Revenue Board from paying the Income Tax and required to pay for the Goods &amp; Service Tax (GST).</t>
  </si>
  <si>
    <t>a2I36000000v4alEAA</t>
  </si>
  <si>
    <t>MAC only exempted from Inland Revenue Board from paying tax on revenue earned but required to pay for Goods &amp; Service Tax (GST) of 6%.</t>
  </si>
  <si>
    <t>a2I36000000v4amEAA</t>
  </si>
  <si>
    <t>MAC exempted only from Inland Revenue Board from paying the Income Tax and required to pay for the Goods &amp; Service Tax (GST) until May 2018 (GST discontinued by government)</t>
  </si>
  <si>
    <t>Exchange rate used 1 USD = 4.04 MYR. The total expenditure of USD 1,167,568.86 are the final figure upon audited done by BDO (GF auditor).</t>
  </si>
  <si>
    <t>a2I1R000004uA3fUAE</t>
  </si>
  <si>
    <t>MYS-H-MACP04</t>
  </si>
  <si>
    <t>MAC-PR is exempted from Inland revenue board on income earned under section 44(6) and required to pay for sales and service tax (SST) where applicable.</t>
  </si>
  <si>
    <t>Exchange rate for 1 USD = 4.0925 31 Dec 20 spot rate. The total expenditure of USD 592,435 consist of - as per case management closure report USD 49,501 and 31 Dec 20 PUDR-AFR USD 542,934</t>
  </si>
  <si>
    <t>a2I36000001rYCyEAM</t>
  </si>
  <si>
    <t>MAL-813-G11-HP01</t>
  </si>
  <si>
    <t>The reported VAT is the VAT paid to other suppliers different of EDM sa(Electricity supplier in Mali) and Somagep sa ( drinking water supplier in Mali) from 01 January 2016 to 30 September 2016</t>
  </si>
  <si>
    <t>a2I36000002fIZ2EAM</t>
  </si>
  <si>
    <t>Le 17 avril 2018, le Ministre de l'Economie et des Finances de la République du Mali à signé l'arrêté N° 2018-1193/MEF-SG fixant le regime fiscal et douanier apllicable aux marchés et contrats relatifs au Programme de Lutte contre le VIH/SIDA au Mali. L'arrêté exonore le programme des droits de douanes (DD), de la Redevance Statistique (RS), du Prélèvement COmmunautaire de Solidarité (PCS), du Prélèvement Communautaire (PC), de l'Impôt Spécial sur Certains Produits (ISCP) et de la Taxe sur la Valeur Ajoutée (TVA).</t>
  </si>
  <si>
    <t>Pas de commentaire particulier</t>
  </si>
  <si>
    <t>a2I36000002fIZ1EAM</t>
  </si>
  <si>
    <t>Le montant de EUR 89,21 correspond à des TVA payées par nos sous bénéficiaires sur leur différentes factures d'eau, d'électricité, de téléphones. Pour ce type de service, la TVA doit être acquitée au moment du règlement de la facture, sous peine de voir le service interrompu par le fournisseur.</t>
  </si>
  <si>
    <t>a2I36000000vI1qEAE</t>
  </si>
  <si>
    <t>The reported VAT is the VAT paid to other suppliers different of EDM sa(Electricity supplier in Mali) and Somagep sa ( drinking water supplier in Mali) from 01 April 2017 to 30 June 2017</t>
  </si>
  <si>
    <t>a2I36000000vI1rEAE</t>
  </si>
  <si>
    <t>Plan International Mali has exemption only for tax on importation.</t>
  </si>
  <si>
    <t>The reported tax are related to the VAT paid when buying goods and services</t>
  </si>
  <si>
    <t>a2I36000002e1HCEAY</t>
  </si>
  <si>
    <t>La subvention MLI-H-PLAN est exonérée de toutes les taxes selon l'arrêté No 2018-1193/ MEF/SG du 17 Avril 2018 mais malheureusement la procédure d'obtention des attestations de franchise se fait au cas par cas. Ce qui rend très lourd le processus.</t>
  </si>
  <si>
    <t>Le montant les taxes payées sur la subvention MLI-H-PLAN (EUR 8 986.76) concerne la période du 01 janvier 2018 au 31 décembre 2018.</t>
  </si>
  <si>
    <t>a2I36000002e1HBEAY</t>
  </si>
  <si>
    <t>La subvention MLI-H-PLAN est exonérée de toutes les taxes selon l'arrêté No 2018-1193/ MEF/SG du 17 Avril 2018. Après plusieurs démarches auprès de la Direction Générale des Impôts, nous avons pu obtenir leur autorisation pour nous délivrer des Exonérations trimestrielles à compter de Octobre 2019.</t>
  </si>
  <si>
    <t>a2I36000000vI1vEAE</t>
  </si>
  <si>
    <t>Nous sommes exoneres de toutes taxes,  aucunes taxes  n’a été payées pour l'année 2016</t>
  </si>
  <si>
    <t>a2I36000000vI1wEAE</t>
  </si>
  <si>
    <t>Aucune taxe a été payée pour la période</t>
  </si>
  <si>
    <t>a2I36000000udWwEAI</t>
  </si>
  <si>
    <t>Le montant de TVA payé en 2016 à la hauteur de EUR 10.279 se rapporte aux dépenses d'eau, électricité, de loyer, d'entretien/réparation véhicule, et de télécommunication.</t>
  </si>
  <si>
    <t>a2I36000000udWxEAI</t>
  </si>
  <si>
    <t>Ces Taxes sont payées essentiellement sur le loyer du bureau, les frais d'eau et d'electricité, les achats de communication (téléphonique et Internet) et les réparations de véhicules à CFAO. Nous avons finalement pu avoir l'exonération pour le loyer du bureau.</t>
  </si>
  <si>
    <t>a2I36000000udWyEAI</t>
  </si>
  <si>
    <t>The expenditures above includes unrecorded commitments.</t>
  </si>
  <si>
    <t>a2I1R000004MP4yUAG</t>
  </si>
  <si>
    <t>MLI-M-PSIP03</t>
  </si>
  <si>
    <t>VAT is charged on goods and services</t>
  </si>
  <si>
    <t>Expenditures includes commitments</t>
  </si>
  <si>
    <t>a2I36000000ubklEAA</t>
  </si>
  <si>
    <t>A la date des dit paiement,on avait pas l'exonneration</t>
  </si>
  <si>
    <t>il s'agit des taxes lies a l'entretien des vehicules des sous recipiendaires et la reparation d'ordinateur du  suivi evaluateur</t>
  </si>
  <si>
    <t>a2I36000000ubkmEAA</t>
  </si>
  <si>
    <t>CRS dispose d'une exonoration globale pour la su vention Fonds mondial (à chaque facture , nous sommes tenus de reintoduire une demande pour bénéficier specifiquement de l'exonération la concernant)</t>
  </si>
  <si>
    <t>Nous n'avions pas chargé le projet  des montants de la TVA, le Country Programme a décidé de les charger sur ses fonds propres avant l'obtention de la dérogation :  facture par facture au cas par cas.</t>
  </si>
  <si>
    <t>a2I36000002e0RVEAY</t>
  </si>
  <si>
    <t>Nous avions une exonoration global( a chaque facture , nous sommes tenue de reintroduire une demande pour la facture specifique)</t>
  </si>
  <si>
    <t>Nous n'avions pas charge le programme  des montants de la TVA, le Country Programme a decide de les charger sur leur fonds propre avant l'obtention de la derogation :  facture par facture au cas par cas.</t>
  </si>
  <si>
    <t>a2I36000002e0RUEAY</t>
  </si>
  <si>
    <t>Nous avions une exonoration global couvrant la subvention (a chaque facture , nous sommes tenue de reintroduire une demande pour la facture specifique)</t>
  </si>
  <si>
    <t>a2I36000003ZRJYEA4</t>
  </si>
  <si>
    <t>MRT-506-G03-HP02</t>
  </si>
  <si>
    <t>a2I36000000udWIEAY</t>
  </si>
  <si>
    <t>Le SENLS ne dispose d'aucun document officiel pouvant attester l'exonération de la TVA ou des droits d'importation pour cette subvention</t>
  </si>
  <si>
    <t>Il n'y a pas eu de paiement de taxes au titre de la période considérée.</t>
  </si>
  <si>
    <t>a2I36000000udWJEAY</t>
  </si>
  <si>
    <t>Ci-joint la lettre n° 00198 en date du 25 Avril 2017 concernant la demande d'éxonération instruite par le Prémier Ministre au Ministre de l'économie et des Finances chargé du Budget,</t>
  </si>
  <si>
    <t>Conformement aux données duPUDR 2017,ce montant représente le total des dépenses du PR pour l'an 2017</t>
  </si>
  <si>
    <t>a2I36000000udWKEAY</t>
  </si>
  <si>
    <t>Conformement aux données du PUDR 2018 revisé,ce montant représente le total des dépenses du PR pour l'an 2018</t>
  </si>
  <si>
    <t>a2I1R000004LfndUAC</t>
  </si>
  <si>
    <t>a2I36000000ueGCEAY</t>
  </si>
  <si>
    <t>Le SENLS ne dispose d'aucun document officiel pouvant attester l'exonération de la TVA. Toutefois, le SENLS avait toujours bénéficié d'une exonération des droits d'importations sur présentation d'une lettre datant de 2013 qui accorde l'exonération des droits de douanes pour l'importation d'un lot de médicament</t>
  </si>
  <si>
    <t>Il n'a pas eu de paiement de taxes au titre de la période considérée.</t>
  </si>
  <si>
    <t>a2I36000000ueGDEAY</t>
  </si>
  <si>
    <t>a2I36000000ueGEEAY</t>
  </si>
  <si>
    <t>a2I1R000004LfrpUAC</t>
  </si>
  <si>
    <t>a2I36000000uj6zEAA</t>
  </si>
  <si>
    <t>Il n'y a pas de document officiel qui exempte expressément le SENLS des taxes TVA ou des droits à l'importation.</t>
  </si>
  <si>
    <t>a2I36000000uj70EAA</t>
  </si>
  <si>
    <t>a2I36000000uj71EAA</t>
  </si>
  <si>
    <t>Conformement aux données du PUDR 2018 revisé,ce montant représente le total des dépenses du PR et SRs pour l'an 2018</t>
  </si>
  <si>
    <t>a2I1R000004LoUkUAK</t>
  </si>
  <si>
    <t>a2I1R0000058WcZUAU</t>
  </si>
  <si>
    <t>MRT-Z-SENLSP01</t>
  </si>
  <si>
    <t>a2I36000000udW8EAI</t>
  </si>
  <si>
    <t>a2I36000000udW9EAI</t>
  </si>
  <si>
    <t>a2I36000000udWAEAY</t>
  </si>
  <si>
    <t>VAT payable on goods and services are paid from the Government Budget and not from the Global Fund Grant Budget. There is no SR for the Ministry of Health and Quality of Life</t>
  </si>
  <si>
    <t>All taxes (VAT) paid during the year 2017 has been met by the Government. There is no SR.</t>
  </si>
  <si>
    <t>a2I36000002deGLEAY</t>
  </si>
  <si>
    <t>All taxes (VAT) paid during the year 2018 have been met by the Government. There is no SR.</t>
  </si>
  <si>
    <t>a2I36000002deGKEAY</t>
  </si>
  <si>
    <t>The amount of $ 36,939.14 have been paid as VAT on goods and services for the year 2019. However, this amount was met from Government budget and not from the Global Fund Grant.</t>
  </si>
  <si>
    <t>a2I36000000vAC0EAM</t>
  </si>
  <si>
    <t>a2I36000000vAC1EAM</t>
  </si>
  <si>
    <t>Sub-Recipients do not pay VAT. Any goods and services required by the SRs which includes VAT are purchased directly by the PR, so that the PR can request for refund of the VAT amount from the Ministry of Finace.</t>
  </si>
  <si>
    <t>a2I36000000vAC2EAM</t>
  </si>
  <si>
    <t>Jan-Sept 18 taxes amounting to USD 2,553.49 was refund on 07 February 2018 and the remaining Oct-Dec 17 amounted to USD 15,290.35 was approved on 15 June 2018 by the Government PR and therefore will be shortly refunded by the Governement.</t>
  </si>
  <si>
    <t>a2I36000002ecoiEAA</t>
  </si>
  <si>
    <t>SRs do not buy goods &amp; services which include Tax, they request the PR to buy for them to benefit the taxes.</t>
  </si>
  <si>
    <t>(1) The remaining receivable as at 31 December 2018 - USD338.64 was received in March 2019.                                                                                                                                                  (2) The Grant Expenditure amounted $385,598.89 for the Reporting 2018 does not tally with the PUDR 2018 ($343,148). Due to the fact that there was an amount USD42,451 of Obligation from previous grant ended in December 2017 that has been adjusted by LFA/GF while finalising the Financial Closure report 2017 to include it in the year 2018 Grant Expenditures.</t>
  </si>
  <si>
    <t>a2I36000002ecohEAA</t>
  </si>
  <si>
    <t>USD42,451 expenses related to old grant. Related to CARC activities perform by PILS.</t>
  </si>
  <si>
    <t>a2I36000002fMCZEA2</t>
  </si>
  <si>
    <t>Moldova</t>
  </si>
  <si>
    <t>The data indicated in line No 3,5 are extracted from Section 7A of the Progress Report with Disbursement Request for the year 2018.</t>
  </si>
  <si>
    <t>a2I36000002fMCYEA2</t>
  </si>
  <si>
    <t>The data indicated in line 3,5 are extracted from section 7A of the PU/DR for the year 2019</t>
  </si>
  <si>
    <t>a2I36000000vIdeEAE</t>
  </si>
  <si>
    <t>a2I36000000vIdfEAE</t>
  </si>
  <si>
    <t>a2I36000000vIdgEAE</t>
  </si>
  <si>
    <t>a2I36000000vIdaEAE</t>
  </si>
  <si>
    <t>a2I36000000vIdbEAE</t>
  </si>
  <si>
    <t>a2I36000000v19OEAQ</t>
  </si>
  <si>
    <t>a2I36000000v19PEAQ</t>
  </si>
  <si>
    <t>a2I36000002fFUTEA2</t>
  </si>
  <si>
    <t>a2I36000002fFUSEA2</t>
  </si>
  <si>
    <t>a2I36000000udVfEAI</t>
  </si>
  <si>
    <t>a2I36000000udVgEAI</t>
  </si>
  <si>
    <t>a2I36000000uxAiEAI</t>
  </si>
  <si>
    <t>a2I36000000uxAjEAI</t>
  </si>
  <si>
    <t>a2I36000000uxAkEAI</t>
  </si>
  <si>
    <t>a2I36000002WGaAEAW</t>
  </si>
  <si>
    <t>a2I36000002WGa9EAG</t>
  </si>
  <si>
    <t>a2I36000000uxAdEAI</t>
  </si>
  <si>
    <t>a2I36000000uxAeEAI</t>
  </si>
  <si>
    <t>a2I36000002WGaFEAW</t>
  </si>
  <si>
    <t>a2I36000002WGaEEAW</t>
  </si>
  <si>
    <t>a2I36000001rNQEEA2</t>
  </si>
  <si>
    <t>MON-S-MOHP02</t>
  </si>
  <si>
    <t>a2I1R000002shWMUAY</t>
  </si>
  <si>
    <t>Montenegro</t>
  </si>
  <si>
    <t>MNE-H-MoHP01</t>
  </si>
  <si>
    <t>VAT exemption procedure was finished and MOH received a cetrificate of VAT exemption from Ministry of Foreign Affairs in January 2020, but as costs were maid in 2019, taxes in the amount of 305.55 € could not be recovered because of National legislatives and MOH's internal procedures.</t>
  </si>
  <si>
    <t>a2I1R000002shWLUAY</t>
  </si>
  <si>
    <t>a2I36000002hhgHEAQ</t>
  </si>
  <si>
    <t>Les taxes payées sur subvention correspondent essentiellement à la TVA sur certaines prestations (télécommunications, publication journaux) et des taxes spécifiques à l'assurance et audiovisuel qui ne peuvent être exonérées selon l'administration fiscale du royaume du Maroc. Ainsi que les montants de taxes inférieures à 100 MAD (9,19 euros), puisque le seuil pour soumission à l'administration fiscale se fait à partir d'une facture dont le montant d ela taxe est supérieur à 100 MAD (9,19 euros) traitement se fait par facture . Des démarches ont été entreprises auprès de la Direction des impôts pour bénéficier de l'exonération totale mais sans réponse.</t>
  </si>
  <si>
    <t>Les taxes payées par le PR et SRs au cours de l'année 2019 représentent à peine 0,656% des dépenses total de l'exercice. Sachant que les achats des SRs qui ne détiennent pas l'utilité public pour la soumission de demande d'exonération au près de l'administration fiscale se fait par achat direct par le BP afin d'optimiser au maximum les frais des taxes.</t>
  </si>
  <si>
    <t>a2I36000001ry0sEAA</t>
  </si>
  <si>
    <t>Pour 2016, seule la dépense relative au frais de formation des membres de l'UGPRSS (165 KMAD) est soumise à la TVA de 20% (33KMAD).</t>
  </si>
  <si>
    <t>a2I36000001ry0rEAA</t>
  </si>
  <si>
    <t>Exonération totale de la TVA sur les achats de biens &amp; services</t>
  </si>
  <si>
    <t>Il s'agit des dépenses décaissées + engagées (hors obligations financières) reportées dans le dernier PUDR (V2) envoyé au Fonds Mondial.</t>
  </si>
  <si>
    <t>a2I36000001ry0pEAA</t>
  </si>
  <si>
    <t>Total exemption from VAT of Goods and Services</t>
  </si>
  <si>
    <t>a2I36000002h5c4EAA</t>
  </si>
  <si>
    <t>Les taxes payées par le PR et SRs au cours de l'année 2019 représentent à peine 0,47% des dépenses total de l'exercice. Sachant que les achats des SRs qui ne détiennent pas l'utilité public pour la soumission de demande d'exonération au près de l'administration fiscale se fait par achat direct par le BP afin d'optimiser au maximum les frais des taxes.</t>
  </si>
  <si>
    <t>a2I36000000vI27EAE</t>
  </si>
  <si>
    <t>Les taxes payées sur subvention correspondent à la TVA sur certaines prestations (télécommunications, publication journaux, courries-messagerie). Des démarches sont entreprise auprès de la Dircetion des impôts pour bénéficier de l'exonération totale.  Taxes payées par le PR au cours de l'année 2016 représente à peine 0,18% des dépenses total.</t>
  </si>
  <si>
    <t>a2I36000000vI28EAE</t>
  </si>
  <si>
    <t>Certains SR ne disposent pas du statut d'utilité publique et par conséquent ne peuvent prétendre à la détaxation des biens et services qu'ils reçoivent. Dans la mesure du possible, le PR procède aux achats en son propre nom pour le compte des SR ne bénéficiant pas du statut d'utilité publique, généralement lorsque le montant de la dépense est important.</t>
  </si>
  <si>
    <t>Les taxes payées sur subvention correspondent à la TVA sur certaines prestations (télécommunications, publication journaux, courries-messagerie, restauration). Des démarches sont entreprise auprès de la Dircetion des impôts pour bénéficier de l'exonération totale.  En général, le montant des taxes qui n'étaient pas récupérées au titre de l'année 2017 représente à peine 0,3% des dépenses totale de cette année.</t>
  </si>
  <si>
    <t>a2I36000000wjydEAA</t>
  </si>
  <si>
    <t>Les taxes payées sur subvention correspondent à la TVA sur certaines prestations (télécommunications, publication journaux, courries-messagerie). Des démarches sont entreprise auprès de la Dircetion des impôts pour bénéficier de l'exonération totale.  Taxes payées par le PR au cours de l'année 2016 représente à peine 0,28% des dépenses total.</t>
  </si>
  <si>
    <t>a2I36000000wjyeEAA</t>
  </si>
  <si>
    <t>Les taxes payées sur subvention correspondent à la TVA sur certaines prestations (télécommunications, publication journaux, courries-messagerie, restauration). Des démarches sont entreprise auprès de la Dircetion des impôts pour bénéficier de l'exonération totale.  En général, le montant des taxes qui n'étaient pas récupérées au titre de l'année 2017 représente à peine 0,5% des dépenses totale de cette année.</t>
  </si>
  <si>
    <t>a2I36000000ux8fEAA</t>
  </si>
  <si>
    <t>MOZ-809-G08-SP02</t>
  </si>
  <si>
    <t>Este valor é referente a despesas suportadas durante o ano de 2016 já foi reportado ao Ministério da Economia e Finanças para efeitos de a luz doa acordo assinado com o FG.</t>
  </si>
  <si>
    <t>a2I36000000ux8gEAA</t>
  </si>
  <si>
    <t>As per the grant agreement currently  there is no tax exemption.</t>
  </si>
  <si>
    <t>a2I36000002devQEAQ</t>
  </si>
  <si>
    <t>PR selected  both  in each case but CT changed to  No Exemption  based on actual situation.</t>
  </si>
  <si>
    <t>CCs are still waiting for repayment from the Ministry of Finance. The total tax is derived from the VAT paid.</t>
  </si>
  <si>
    <t>a2I36000002devPEAQ</t>
  </si>
  <si>
    <t>a2I36000000uuprEAA</t>
  </si>
  <si>
    <t>a2I36000000uupsEAA</t>
  </si>
  <si>
    <t>Besides being a non profit organisation FDC does not have any Tax exemption, neither the Sub-Recipients.  An application for Tax exemption was sent to the Ministry of Finance and the response was negative.</t>
  </si>
  <si>
    <t>a2I36000002WUKWEA4</t>
  </si>
  <si>
    <t>As FDC, we tried to get tax exemption with no approval by the government since we are implementing the Global Fund funds. Now with Ministry of Health, we are making efforts to recover the taxes paied up to date.</t>
  </si>
  <si>
    <t>a2I36000002WUKVEA4</t>
  </si>
  <si>
    <t>The PR and SR have partial exemption on googd and services. FDC fill certificates for purchers and submit to MISAU who submit to General Tax Departement.</t>
  </si>
  <si>
    <t>The PR started implementing the tax exemption using this modality only in 2020 after long time appealing for it.</t>
  </si>
  <si>
    <t>a2I36000000uwuIEAQ</t>
  </si>
  <si>
    <t>Expenditure excludes PPM related amounts. Este valor é referente a despesas suportadas durante o ano de 2016 já foi reportado ao Ministério da Economia e Finanças para efeitos de a luz doa acordo assinado com o FG.</t>
  </si>
  <si>
    <t>a2I36000000uwuJEAQ</t>
  </si>
  <si>
    <t>1-VAT calculation  is detailed in Sheet VAT calculation, for which the basis is the in-country expenditure list ( please refer to the separate excel file for all grants).  2- Direct payments from the GF are not subject to VAT 3- CEDs (Classificador Económico da Despesa) related to staff costs are not subject to VAT.  4- For the fuel the VAT rate applicale is 50% of the standard VAT rate that currently is 17%.</t>
  </si>
  <si>
    <t>a2I36000002dzFCEAY</t>
  </si>
  <si>
    <t>During the year 2018 only goods and services were paid</t>
  </si>
  <si>
    <t>Expenditure recorded in the PUDR was USD 52,202.42 with the revision made from the invoices, the expense went to USD 48,035.34. Airfare expenses are not subject to VAT accordling to “Decreto n° 32/2007, de 31 de Dezembro”,  which contributed to this reduction. Referir se neste IVA estão incluidos os IVA de outros RP.   CT validation: status changed to  No Exemption  based on actual situation. VAT paid changed from $48,601.04 by PR to $58,983.32 to align with 31 Dec 2018 PUDR</t>
  </si>
  <si>
    <t>a2I36000002dzFBEAY</t>
  </si>
  <si>
    <t>a2I36000000ux86EAA</t>
  </si>
  <si>
    <t>a2I36000000ux87EAA</t>
  </si>
  <si>
    <t>a2I36000002WSQtEAO</t>
  </si>
  <si>
    <t>During the period, goods, services and equipment were paid CT validation: status changed to  No Exemption  based on actual situation</t>
  </si>
  <si>
    <t>From the check made the invoices the expense with VAT went from USD 37,612.32 to USD 146,980.21.  CT validation: the VAT paid has been adjusted from $146,980 reported by PR to $71,521 to align with the 31 Dec 2018 PUDR</t>
  </si>
  <si>
    <t>a2I36000002WSQsEAO</t>
  </si>
  <si>
    <t>a2I36000000uu0tEAA</t>
  </si>
  <si>
    <t>We have been submiting to the minister of Finance a VAT exemption from the begin of the projet without response. This year we have engaged with the minister of Health  for requesting the VAT refund . This is now MOH asignment</t>
  </si>
  <si>
    <t>a2I36000000uu0uEAA</t>
  </si>
  <si>
    <t>The VAT amount is reporting the period from january up to December 2017. the tax rate is 17%. The total amout in 3.5 is reporting the total expenditure that were supported by VAT.</t>
  </si>
  <si>
    <t>a2I36000002dzA1EAI</t>
  </si>
  <si>
    <t>The MOH is negotiating with the   Autoridade tributaria   (The government legal authorization unit)  for obtaining  exemptions certificates</t>
  </si>
  <si>
    <t>The above information is for the period from January 2018 to December 2018.  The PR VAT is high bacause the computers and cars for all the SR are also  budgeted under the PR.</t>
  </si>
  <si>
    <t>a2I36000002dzA0EAI</t>
  </si>
  <si>
    <t>the Exemption for IVA at 17%  is being implemented now after approval in January 2020</t>
  </si>
  <si>
    <t>WV expediture  rate, thus the tax paid amount is realtively  low due to the CCU compaign that have been postponed for Zambezia province (planned previously Sep-Dec 2019)</t>
  </si>
  <si>
    <t>a2I36000000ux8OEAQ</t>
  </si>
  <si>
    <t>a2I36000000ux8PEAQ</t>
  </si>
  <si>
    <t>a2I36000002dzC7EAI</t>
  </si>
  <si>
    <t>There was no large variation in relation to PUDR VAT CT validation - tax exemption status re-aligned from PR selection, taxes paid and expenditures for the year re-aligned to validated PUDR information.</t>
  </si>
  <si>
    <t>a2I36000002dzC6EAI</t>
  </si>
  <si>
    <t>a2I36000000uZcnEAE</t>
  </si>
  <si>
    <t>MMR-H-SCFP02</t>
  </si>
  <si>
    <t>(1) All Medicines, Health Products and Health Equipments (including the applicable CIF costs) are exempted from applicable taxes (custom duties, import taxes and commercial taxes).  (2) The country still relies on the Commercial Taxes (vary rates) for many major products and service essential for the projects. However, this will not increase the costs of program considering that the commercial taxes must be paid base on the revenue of the supplier/service provider (unlike V.A.T. whereas taxes will be paid by the consumer/buyer). (3) Starting from 1 April 2017, the Internal Revenue Department (IRD), Ministry of Finance and Revenue has enforced the withholding taxes from all goods and services rendered in Myanmar. The buyers must deduct/withhold the taxes from the supplier/service provider, at source, on behalf of IRD, and the withholding taxes amount must be deposited in IRD within 7 days after deduction. This is not taxes paid from the project funds nor increasing the costs implementing the projects. It is paid by thesupplier/service provider, and the PR just acts on behalf of IRD to collect those taxes from supplier/service provider.</t>
  </si>
  <si>
    <t>Grant Expenditues for reporting year of 2016 comes from 2016 Audit Report and reconciled with Annual Financial Report (AFR).</t>
  </si>
  <si>
    <t>a2I36000000uZcQEAU</t>
  </si>
  <si>
    <t>Myanmar has not yet implemented the Value-Added Taxes (V.A.T.) system. Commercial Tax is levied as a turnover tax (similar to the Goods and Services Tax –GST) on a wide range of goods and services. Under the current tax law, other goods and services procured in country by the GFATM funds should be exempted from the Commercial Tax.  In business practices, the vendors/suppliers may however not be willing to sell without Commercial Tax and some do not disclose the Commercial Tax amount as described in the earlier section (hidden-taxes or zero-taxes) in their invoice. There is no mechanism identified to obtain the refund of paid Commercial Tax amount.</t>
  </si>
  <si>
    <t>(1) All Medicines, Health Products and Health Equipment (including the applicable CIF costs) are exempted from applicable taxes (custom duties, import taxes and commercial taxes).  (2) Refer to the 2017 Union Tax Law (Union Parliament Law No. 3/2017) effective from 1st April 2017, there will be no Commercial Tax levied on the following; • Goods procured with money donated or granted as aid to the Union by domestic or foreign organizations. • Services procured with money donated or granted as aid to the Union by domestic or foreign organizations.  (3) Under the current tax law, other goods and services procured in country by the GFATM funds should be exempted from the Commercial Tax. In business practices the vendors/suppliers may however not be willing to sell without Commercial Tax and some do not disclose the Commercial Tax amount as described in the earlier section (hidden-taxes or zero-taxes) in their invoice.  (4) There is no established mechanism to claim refund of paid Commercial Tax in the current Tax laws.</t>
  </si>
  <si>
    <t>a2I36000002WOQkEAO</t>
  </si>
  <si>
    <t>(1) All Medicines, Health Products and Health Equipment (including the applicable CIF costs) are exempted from applicable taxes (custom duties, import taxes and commercial taxes).  (2) Refer to the 2017 Union Tax Law (Union Parliament Law No. 3/2017) effective from 1st April 2017, there will be no Commercial Tax levied on the following;             • Goods procured with money donated or granted as aid to the Union by domestic or foreign organizations.             • Services procured with money donated or granted as aid to the Union by domestic or foreign organizations. (3) Under the current tax law, other goods and services procured in country by the GFATM funds should be exempted from the Commercial Tax. In business practices the vendors/suppliers may however not be willing to sell without Commercial Tax and some do not disclose the Commercial Tax amount as described in the earlier section (hidden-taxes or zero-taxes) in their invoice.  (4) There is no established mechanism to claim refund of paid Commercial Tax in the current Tax laws</t>
  </si>
  <si>
    <t>a2I36000002WOQjEAO</t>
  </si>
  <si>
    <t>(1) All Medicines, Health Products and Health Equipment (including the applicable CIF costs) are exempted from applicable taxes (custom duties, import taxes and commercial taxes).  (2) Refer to the 2017 Union Tax Law (Union Parliament Law No. 3/2017) effective from 1st April 2017, there will be no Commercial Tax levied on the following;             • Goods procured with money donated or granted as aid to the Union by domestic or foreign organizations.             • Services procured with money donated or granted as aid to the Union by domestic or foreign organizations. (3) Under the current tax law, other goods and services procured in country by the GFATM funds should be exempted from the Commercial Tax. In business practices the vendors/suppliers may however not be willing to sell without Commercial Tax and some do not disclose the Commercial Tax amount as described in the earlier section (hidden-taxes or zero-taxes) in their invoice.  (4) There is no clear guidelines on the procedures obtianing commercial tax exemption through MOHS whereas the GFATM programs have been approved to implement in Myanmar by the PR. (5) There is no established mechanism to claim refund of paid Commercial Tax in the current Tax laws.</t>
  </si>
  <si>
    <t>a2I36000000vZu6EAE</t>
  </si>
  <si>
    <t>MMR-H-UNOPSP02</t>
  </si>
  <si>
    <t>Myanmar has not yet fully implemented the Value-Added Taxes (V.A.T.) practice, even though the country have initiated and testing V.A.T. mechanism in the restaurants which is irrelevant to our works. The country still relies on the commercial taxes for the consumer products and services. It is a common practice that the vendor or service provider do not disclose the taxes value in their invoice, and it is assumed that it becomes the “hidden taxes” or “zero-taxes” for the buyers/consumers.</t>
  </si>
  <si>
    <t>a2I36000000vZtyEAE</t>
  </si>
  <si>
    <t>Myanmar has not yet implemented the Value-Added Taxes (V.A.T.) system. Commercial Tax is levied as a turnover tax (similar to the Goods and Services Tax –GST) on a wide range of goods and services produced or rendered within Myanmar and import of goods based on the landed cost. It is a common practice that the vendor or service provider do not disclose the taxes value in their invoice, and it is assumed that it becomes the “hidden taxes” or “zero-taxes” for the buyers/consumers.</t>
  </si>
  <si>
    <t>For the fiscal year 2017 Taxes Report, the total taxes paid and recovered is reported as  “NIL” and please refer to the document as a “note for file” for further clarification.</t>
  </si>
  <si>
    <t>a2I36000002WRwPEAW</t>
  </si>
  <si>
    <t>According to Union Tax Law 2017 and discussion between UNOPS PR and SCI Co-PR Myanmar, there is no 2018 tax amount to be reported to the GF under the TB Myanmar grant.  Explanatory notes are attached to this report.</t>
  </si>
  <si>
    <t>a2I36000002WRwOEAW</t>
  </si>
  <si>
    <t>a2I36000000uZcdEAE</t>
  </si>
  <si>
    <t>MMR-M-SCFP02</t>
  </si>
  <si>
    <t>Grant Expenditues for reporting year of 2016 comes from 2016 Audit Report  and reconciled with Annual Financial Report (AFR). There was $33 variance between audited Financial Statement and AFR due to prior year adjustment.</t>
  </si>
  <si>
    <t>a2I36000000uZcLEAU</t>
  </si>
  <si>
    <t>(1) All Medicines, Health Products and Health Equipment (including the applicable CIF costs) are exempted from applicable taxes (custom duties, import taxes and commercial taxes).  (2) Refer to the 2017 Union Tax Law (Union Parliament Law No. 3/2017) effective from 1st April 2017, there will be no Commercial Tax levied on the following; • Goods procured with money donated or granted as aid to the Union by domestic or foreign organizations. • Services procured with money donated or granted as aid to the Union by domestic or foreign organizations.  (3) Under the current tax law, other goods and services procured in country by the GFATM funds should be exempted from the Commercial Tax. In business practices the vendors/suppliers may however not be willing to sell without Commercial Tax and some do not disclose the Commercial Tax amount as described in the earlier section (hidden-taxes or zero-taxes) in their invoice.  (4) There is no established mechanism to claim refund of paid Commercial Tax in the current Tax laws</t>
  </si>
  <si>
    <t>a2I36000000vZuGEAU</t>
  </si>
  <si>
    <t>MMR-M-UNOPSP02</t>
  </si>
  <si>
    <t>a2I36000000vZu8EAE</t>
  </si>
  <si>
    <t>(1) For the fiscal year 2017 Taxes Report, the total taxes paid and recovered is reported as  “NIL” and please refer to the document as a “note for file” for further clarification. (2) There is no reported tax for SMRU (NFM Malaria).</t>
  </si>
  <si>
    <t>a2I36000000uZdGEAU</t>
  </si>
  <si>
    <t>MMR-T-SCFP02</t>
  </si>
  <si>
    <t>a2I36000000ubkgEAA</t>
  </si>
  <si>
    <t>a2I36000002WRwUEAW</t>
  </si>
  <si>
    <t>a2I36000002WRwTEAW</t>
  </si>
  <si>
    <t>a2I36000000vZuLEAU</t>
  </si>
  <si>
    <t>MMR-T-UNOPSP02</t>
  </si>
  <si>
    <t>Myanmar has not yet fully implemented the Value-Added Taxes (V.A.T.) practice, even though the country have initiated and testing V.A.T. mechanism in the restaurants which is irrelevant to our works. The country still relies on the commercial taxes for the consumer products and services. It is a common practice that the vendor or service provider do not disclose the taxes value in their invoice, and it is assumed that it becomes the “hidden taxes” or “zero-taxes” for the  buyers/consumers.</t>
  </si>
  <si>
    <t>a2I36000001pkUiEAI</t>
  </si>
  <si>
    <t>Myanmar has not yet implemented the Value-Added Taxes (V.A.T.) system. Commercial Tax is levied as a turnover tax (similar to the Goods and Services Tax –GST) on a wide range of goods and services produced or rendered within Myanmar and import of goods based on the landed cost. It is a common practice that the vendor or service provider do not disclose the taxes value in their invoice, and it is assumed that it becomes the “hidden taxes” or “zero-taxes” for the buyers/consumers</t>
  </si>
  <si>
    <t>(1) For the fiscal year 2017 Taxes Report, the total taxes paid and recovered is reported as  “NIL” and please refer to the document as a “note for file” for further clarification. (2) The reported figure represented for SMRU - TB grant. SMRU is an Academic Research Institute under Mahidol-Oxford Tropical Medicine Research Unit, Mahidol University, Thailand that not eligible for tax exemption. SMRU has to bear the taxes as well as last consumer or other private businesses. In the meantime, SMRU could not refund any taxes from the government because we are not registered with the tax authorities’ state.</t>
  </si>
  <si>
    <t>a2I36000002WRwZEAW</t>
  </si>
  <si>
    <t>According to Union Tax Law 2017 and discussion between UNOPS PR and SCI Co-PR Myanmar, there is no 2018 tax amount to be reported to the GF under the TB Myanmar grant.  The above VAT of US$ 1,547.43 relates to SR-SMRU. SMRU operates in the Thai border and thus incurred VAT from Thailand. Explanatory notes are attached to this report.</t>
  </si>
  <si>
    <t>a2I36000002WRwYEAW</t>
  </si>
  <si>
    <t>The above VAT of US$ 598.55 relates to SR-SMRU. SMRU operates in the Thai border and thus incurred VAT from Thailand. (1) All Medicines, Health Products and Health Equipment (including the applicable CIF costs) are exempted from applicable taxes (custom duties, import taxes and commercial taxes).  (2) Refer to the 2017 Union Tax Law (Union Parliament Law No. 3/2017) effective from 1st April 2017, there will be no Commercial Tax levied on the following;             • Goods procured with money donated or granted as aid to the Union by domestic or foreign organizations.             • Services procured with money donated or granted as aid to the Union by domestic or foreign organizations. (3) Under the current tax law, other goods and services procured in country by the GFATM funds should be exempted from the Commercial Tax. In business practices the vendors/suppliers may however not be willing to sell without Commercial Tax and some do not disclose the Commercial Tax amount as described in the earlier section (hidden-taxes or zero-taxes) in their invoice.  (4) There is no clear guidelines on the procedures obtianing commercial tax exemption through MOHS whereas the GFATM programs have been approved to implement in Myanmar by the PR. (5) There is no established mechanism to claim refund of paid Commercial Tax in the current Tax laws.</t>
  </si>
  <si>
    <t>a2I36000002g6osEAA</t>
  </si>
  <si>
    <t>The Ministry of Finance has been experiencing cashflow challenges and has not refunded for the PR and the SR.</t>
  </si>
  <si>
    <t>a2I36000002g6orEAA</t>
  </si>
  <si>
    <t>The Ministry of Finance has been experiencing cashflow challenges and has made limited refunds to the PR and the SR for the year 2019.  However, the issue has been raised with MoHSS and MoF Executive Directors, and refunds have been more substantial in 2020.</t>
  </si>
  <si>
    <t>a2I36000002hII3EAM</t>
  </si>
  <si>
    <t>NAM-C-NANASOP01</t>
  </si>
  <si>
    <t>a2I36000002hII2EAM</t>
  </si>
  <si>
    <t>The PR Received $10 001.91 claim period 30 Nov 2017-26 June 2018 (using the avarage rate or reporting period) for the previous grant NMB-202-G07-H that ended 2017. The implementer was DAPP. This income does not relate to the period we reporting the tax on.   An average rate of N$14.4214 was used to convert to USD</t>
  </si>
  <si>
    <t>a2I36000002gV5cEAE</t>
  </si>
  <si>
    <t>NAM-M-MOHP01</t>
  </si>
  <si>
    <t>a2I36000002gV5bEAE</t>
  </si>
  <si>
    <t>The Ministry of Finance has been experiencing cashflow challenges and has not refunded for the PR and the SR for the year 2019.  However, the issue has been raised with MoHSS and MoF Executive Directors, and refunds have started to come in during 2020.</t>
  </si>
  <si>
    <t>a2I36000000vZoXEAU</t>
  </si>
  <si>
    <t>Some SRs are still in the process of being registered, which will be finalized shortly.</t>
  </si>
  <si>
    <t>Please note that the taxes recovered exceed the taxes paid during the period because of the cash basis accounting being used, and a backlog in filing experienced during the previous years, which was caught up during the period being reported. The average exchange rate of 14.1135 pulled from the UN website was used to convert data above from NAD to USD.</t>
  </si>
  <si>
    <t>a2I36000000vZoYEAU</t>
  </si>
  <si>
    <t>Please note that the amounts in section 3.4 are not  unrecoverable .  We are still working with the Ministry of Finance to ensure we recover every dollar.  The average exchange rate of 12,98 pulled from the UN website was used to convert data above from NAD to USD.</t>
  </si>
  <si>
    <t>a2I36000001pkMMEAY</t>
  </si>
  <si>
    <t>Please note that the amounts in section 3.4 are not  unrecoverable .  We are still working with the Ministry of Finance to ensure we recover every dollar.  The average exchange rate of 14.1135 pulled from the UN website was used to convert data above from NAD to USD.</t>
  </si>
  <si>
    <t>a2I36000001pkMNEAY</t>
  </si>
  <si>
    <t>a2I36000000whLgEAI</t>
  </si>
  <si>
    <t>a2I36000000whLhEAI</t>
  </si>
  <si>
    <t>An average rate of N$13.2781 was used to convert to USD</t>
  </si>
  <si>
    <t>a2I36000001pkMHEAY</t>
  </si>
  <si>
    <t>Please note that the amounts in section 3.4 are not  unrecoverable .  The PR is still working with the Ministry of Finance to ensure it recovers every dollar. The average exchange rate of 14.1135 pulled from the UN website was used to convert data above from NAD to USD.</t>
  </si>
  <si>
    <t>a2I36000001pkMIEAY</t>
  </si>
  <si>
    <t>a2I36000000wVSrEAM</t>
  </si>
  <si>
    <t>Expenses reported on actual basis</t>
  </si>
  <si>
    <t>a2I36000000wVSsEAM</t>
  </si>
  <si>
    <t>Government has provided waiver in import duties on procurement reflected under Red Book. They have not provided expemption on VAT on goods and services.</t>
  </si>
  <si>
    <t>The exchange rate of 31 December 2017 @102.75 was taken for converting local currency in Grant Currency for the tax amount. While for grant expenditure, the system rate is taken.</t>
  </si>
  <si>
    <t>a2I36000003FqCZEA0</t>
  </si>
  <si>
    <t>Government has provided waiver in import duties on procurement reflected under redbook. They have not provided exemption on VAT on goods and services procured locally except redbook.</t>
  </si>
  <si>
    <t>System rate is taken for conversion of taxes and the expenditure from local currency to USD</t>
  </si>
  <si>
    <t>a2I36000003FqCYEA0</t>
  </si>
  <si>
    <t>a2I36000000wHsXEAU</t>
  </si>
  <si>
    <t>a2I36000000wHsYEAU</t>
  </si>
  <si>
    <t>a2I36000000wHsZEAU</t>
  </si>
  <si>
    <t>a2I36000003FqCeEAK</t>
  </si>
  <si>
    <t>a2I36000003FqCdEAK</t>
  </si>
  <si>
    <t>a2I36000000wHsnEAE</t>
  </si>
  <si>
    <t>a2I36000000wHsoEAE</t>
  </si>
  <si>
    <t>a2I36000003FqCjEAK</t>
  </si>
  <si>
    <t>a2I36000003FqCiEAK</t>
  </si>
  <si>
    <t>a2I36000000ubl0EAA</t>
  </si>
  <si>
    <t>a2I36000000ubl1EAA</t>
  </si>
  <si>
    <t>En el año 2016 se solicito a la direccion General de Ingresos, reembolso de IVA por la cantidad de U$595.28, de los cuales se reembolsaron U$575.51,  la diferencia de U$19.77 correspondia a factura a nombre del SR TESIS y no a nombre de la Subvencion,  misma que fue reintegrada por el Sub Receptor el 11 de Mayo 2017, de acuerdo a minuta de depósito.</t>
  </si>
  <si>
    <t>a2I36000000ubl2EAA</t>
  </si>
  <si>
    <t>Durante el año 2017 se generaron exoneraciones por concepto de IVA la suma de U$30,926.46 y se pagaron U$2,303.60, los cuales se encuentran en proceso de recuperación.  Para el cierre de la subvención NIC-H-INSS-759 se reportò gastos del RP por US$373,902 y compromisos por US$960,435 (Pendiente de conciliación), siendo los gastos totales del año 2018 de la Subvención NIC-H-INSS-759 de US$5,207,136.00. Cabe mencionar que los compromisos reportados no presentan impuestos por recuperar.</t>
  </si>
  <si>
    <t>a2I36000002WRwKEAW</t>
  </si>
  <si>
    <t>En el año 2018 se sometió a Reembolso la suma de U$413.56 correspondiente a IVA pagado durante el año 2017, el RP Inss está dando seguimiento a dicho Reembolso.</t>
  </si>
  <si>
    <t>a2I36000002WRwJEAW</t>
  </si>
  <si>
    <t>a2I1R000004ygR6UAI</t>
  </si>
  <si>
    <t>NIC-H-WVIP01</t>
  </si>
  <si>
    <t>Contamos con exenciones de impuesto en compras de bienes y servicios para la ejecución del proyecto.</t>
  </si>
  <si>
    <t>a2I36000000ucdAEAQ</t>
  </si>
  <si>
    <t>El segundo año de proyecto (2016) el convenio entre  El Fondo Mundial y NicaSalud, se realizo proceso ante el Ministerio de Relaciones Exteriores, donde se obtuvo carta de exoneración del IVA (impuesto al valor agregado)  CARTA MINISTERIAL 331/04/2016, entre los meses de enero a marzo se realizaron unas compras que se solicitara reembolso en el 2017.   El impuesto que no es sujeto a reembolso  segun la ley de concertación tributaria 822 es el Impuesto sobre la renta IR (que apliaca a salarios y compra de bienes y servicios). En las donaciones, transmisiones a título gratuito y condonaciones, serán sujetos contribuyentes del IR quienes perciban los beneficios anteriores. En caso que el beneficiario sea un no residente, estará sujeto a retención de parte del donante, transmitente o condonante, residente.</t>
  </si>
  <si>
    <t>Para este segundo alo de proyecto 2016, la ley 822 Ley de Concertación Tributaria, en su Articulo 78, Traslación o Devito Fiscal:  Los contribuyentes que paguen el IVA (Impuesto al Valor Agragado) con base en el Régimen Simplificado de Impuesto de Cuota Fija, expedirán el documento sin desglosar el impuesto. La mayor parte de las adquisiciones de enero a marzo 2016 se realizaron  en base a la cuota Fija,   sin embargo hubo un monto de U$409.35  que esta en proceso de reembolso ante la Dirección General de Ingresos. El otro impuesto que se refleja es el Impuesto sobre la renta que no es recuperable (IR) para el año 2016,  este  impuesto (IR) se aplicó a las rentas devengadas o percibidas de fuente nicaragüense, obtenidas en territorio nicaragüense o provengan de sus vínculos económicos con el exterior, de conformidad con la presente Ley.  No se dio el proceso de reembolso durante el año 2016  por que no es reembolsable, la exoneración que se gosa es del IVA.</t>
  </si>
  <si>
    <t>a2I36000000ucdBEAQ</t>
  </si>
  <si>
    <t>A partir del 01 de enero de 2017 ( año 2 del Proyecto Malaria NC ) para las Organizaciones No Gubernamentales (ONG)  ya no se emiten cartas de exoneración, las ONG deben registrar ante el Ministerio de Hacienda y Credito Público el presupuesto para todas las compras, según el plan de compra del año, para que el Ministerio de Hacienda pueda emitir un Certificado de Crédito Tributario (CCT) en este caso a NicaSalud para que sea utilizado en todas las adquisiciones, para tal efecto por cada compra que debe ser exonerada, NicaSalud debe cumplir con los requisitos establecidos para solicitar el CCT por via electrónica, esto para cada compra,  mientras este código de  autorización no sea otorgado el proceso de compra se ve interrumpido poniendo en riesgo a que NicaSalud pueda ser demandada por el proveedor al no poder cumplir con la fecha de pago, este nuevo proceso establecido por el Ministerio de Hacienda nos lleva mas tiempo para realizar cada adquisición de bienes o sevicios. Hay procesos que han tardado mas de un mes en gestión del CCT esto obliga a pagar el  IVA (impuesto al valor agragado)  que luego entra a procesos de trámites para su recuperaión lo que para la Dirección General de ingreso no es una prioridad. El impuesto que se paga según la ley de concertación tributaria es el Impuesto sobre la renta IR (que se aplica para salarios y compra de bienes y servicios).</t>
  </si>
  <si>
    <t>Los US$2,014.21 corresponden a Impuestos (IVA) pagado durante el año 2017 y corresponden a diferentes procesos de adquisiciones de bienes y servicios, de los cuales se tiene evidencia de haer solcitado su exoneración.</t>
  </si>
  <si>
    <t>a2I36000000ucdCEAQ</t>
  </si>
  <si>
    <t>A partir del 01 de enero de 2017 ( año 2 del Proyecto Malaria NC ) para las Organizaciones No Gubernamentales (ONG)  ya no se emiten cartas de exoneración, las ONG deben registrar ante el Ministerio de Hacienda y Credito Público el presupuesto para todas las compras, según el plan de compra del año, para que el Ministerio de Hacienda pueda emitir un Certificado de Crédito Tributario (CCT) en este caso a NicaSalud para que sea utilizado en todas las adquisiciones. Para tal efecto por cada compra que debe ser exonerada, NicaSalud debe cumplir con los requisitos establecidos para solicitar el CCT por via electrónica,   mientras este código de  autorización no sea otorgado a NicaSalud, el proceso de compra se ve interrumpido poniendo en riesgo a que NicaSalud pueda ser demandada por el proveedor al no poder cumplir con la fecha de pago, este nuevo proceso establecido por el Ministerio de Hacienda nos lleva mas tiempo para realizar cada adquisición de bienes o sevicios.  Hay procesos de compra, cuya gestión para obtener el  CCT, se ha tomado más de un mes,  lo que  obliga a pagar el  IVA (impuesto al valor agregado); para recuperar este IVA, se realiza una serie de  trámites lo que en ocasiones nos ha llevado más de un año recuperar los fondos.</t>
  </si>
  <si>
    <t>Los US$1,023.26 corresponden a Impuestos al Valor Agregado (IVA) pagado durante el año 2018 y corresponden a diferentes procesos de adquisiciones de bienes y servicios, de los cuales se cuenta con evidencia de haber solicitado su reembolso ante  la Dirección General de Ingreso (DGI), a cargo de la titular Lic. Jenny Tercero.</t>
  </si>
  <si>
    <t>a2I1R000002xZvQUAU</t>
  </si>
  <si>
    <t>NIC-M-REDNICAP03</t>
  </si>
  <si>
    <t>En cumplimiento a lo establecido por el Ministerio de Hacienda y Crédito Público, las ONG registran ante esta entidad, el presupuesto del plan de compras del Proyecto a ejecutar cada año,con lo cual el Ministerio de Hacienda emite un Certificado de Crédito Tributario (CCT) para la exoneración del pago de IVA en cada adquisición ejecutada.Para tal efecto, por cada compra que debe ser exonerada, se debe cumplir con los requisitos establecidos para solicitar el CCT a través de vía electrónica y hasta que otorgan el código de  autorización, se puede dar continuidad al proceso de adquisicón pertinente. Este proceso que actualmente tiene establecido el Ministerio de Hacienda, conlleva mayor tiempo en el desarrollo para cada adquisición de bienes o servicios.</t>
  </si>
  <si>
    <t>Los US$3,923.30 corresponden a Impuestos al Valor Agregado (IVA) pagados durante el año 2019 y corresponden a diferentes procesos de adquisiciones de bienes y servicios, de los cuales se cuenta con evidencia de haber solicitado su reembolso ante  la Dirección General de Ingreso (DGI), a cargo de la titular Lic. Jenny Tercero.</t>
  </si>
  <si>
    <t>a2I36000000ughREAQ</t>
  </si>
  <si>
    <t>En el segundo semetre del año 2016  se generaron exoneraciones por concepto de IVA la suma de U$7,496.07 y se pagaron U$18,155.76 los cuales se encuentran en proceso de recuperación.</t>
  </si>
  <si>
    <t>a2I36000000ughSEAQ</t>
  </si>
  <si>
    <t>Durante el año 2017  se generaron exoneraciones por concepto de IVA la suma de U$68,299.00 y se pagaron U$37,111.10, los cuales se encuentran en proceso de recuperación.</t>
  </si>
  <si>
    <t>a2I36000000ughTEAQ</t>
  </si>
  <si>
    <t>En el año 2018 se sometieron a Reembolso el Monto de U$208.56  y se recuperó IVA por USD 17,215.02 del año 2016</t>
  </si>
  <si>
    <t>a2I1R000004DgmOUAS</t>
  </si>
  <si>
    <t>NIC-T-INSSP02</t>
  </si>
  <si>
    <t>a2I1R000005KyD7UAK</t>
  </si>
  <si>
    <t>NIC-T-WVIP01</t>
  </si>
  <si>
    <t>a2I36000000whKvEAI</t>
  </si>
  <si>
    <t>a2I36000000whKwEAI</t>
  </si>
  <si>
    <t>a2I36000002f9SHEAY</t>
  </si>
  <si>
    <t>Du fait des difficultés rencontrées au niveau des deux (2) fournisseurs en Eau et Electricité respectivement la SEEN et la NIGELEC, les factures d'eau et d'électricité ont été payées en TTC.</t>
  </si>
  <si>
    <t>a2I36000002f9SGEAY</t>
  </si>
  <si>
    <t>La subvention est exceptée de toutes impôts et taxes liés aux  importations des biens et services. Aussi, les achats de biens et services locaux sont également exonérés sous condition des formalités administratives. Durant l'exercice 2019, l'UGP a supporté des impôts et taxes liés aux fournitures d'eau et électricité du fait du retard dans la signature de la convention de financement par le Minstre des Finance et du faible  coût de ces taxes .</t>
  </si>
  <si>
    <t>Ce solde s'explique par la TVA (taxe sur la valeur ajoutée) prélevée par la banque sur les frais de certification des chèques de paiement des impôts.</t>
  </si>
  <si>
    <t>a2I36000000umZwEAI</t>
  </si>
  <si>
    <t>Les dépenses n`inclues pas les dépenses effectuées directement par le FM pour le compte du PR</t>
  </si>
  <si>
    <t>a2I36000000umZxEAI</t>
  </si>
  <si>
    <t>a2I36000002faZJEAY</t>
  </si>
  <si>
    <t>Les exonérations concernaient surtout les droits de douanes sur les produits médicaux et non médicaux, ainsi que certains traveaux d'impression des documents et transport.</t>
  </si>
  <si>
    <t>La subvention est exemptée de toutes taxes douanieres, mais pour ce qui est de la TVA, l'exonération est accordées seulement sur certaines categories des dépenses conformement au PAT signé avec le gouvernement (Cf. Copie du PAT jointe).</t>
  </si>
  <si>
    <t>a2I36000002faZIEAY</t>
  </si>
  <si>
    <t>La subvention est exemptée de toutes taxes douanieres, mais pour ce qui est de la TVA, l'exonération est accordées seulement sur certaines categories des dépenses conformement au PAT signé avec le gouvernement (Joindre la PAT ?)</t>
  </si>
  <si>
    <t>a2I1R000004Fa3EUAS</t>
  </si>
  <si>
    <t>NER-T-MSPP01</t>
  </si>
  <si>
    <t>a2I36000000vcVGEAY</t>
  </si>
  <si>
    <t>a2I36000000vcVHEAY</t>
  </si>
  <si>
    <t>Le montant total de la taxe payée au cours de l'année 2017 est égal à 14,229.97 (PR : EUR 12,162.32; PLAN Niger : EUR 856,12; PNLT: EUR 668,45 et ONEN: EUR 543,09)</t>
  </si>
  <si>
    <t>a2I36000000vcVIEAY</t>
  </si>
  <si>
    <t>The taxes paid in 2018 are detailed as follow: SCI (EUR 9,632.73); PLAN (EUR 1,285.35); DEP (EUR 397.65); PNLT (EUR 163.33); ONEN (EUR 1,263.21)</t>
  </si>
  <si>
    <t>a2I1R000002jGkhUAE</t>
  </si>
  <si>
    <t>NGA-C-LSMOHP01</t>
  </si>
  <si>
    <t>The VAT exemption was granted by Federal Government of Nigeria.</t>
  </si>
  <si>
    <t>There was refund of $49.85 (NGN17,902.50) paid into int the grant account on 29/02/2020. This amount has been documented appropriately. The Unit is also following up on periodic basis with the bank on reversal of VAT deducted. APIN and SR had made efforts to ensure the refund is made by the commercial banks. Further follow up will be made. DFB has also made substantial effort to get the refund from the bank. The difference between the amount in the Performance Letter and amount stated above was as result of $4,760 paid for SR pension allowance for the period of July to September 2019 falling outside the reporting period of NGA-H-LSMOH. It has therefore been adjsuted in NGA-C-LSMOH in line with External Auditor review.</t>
  </si>
  <si>
    <t>a2I36000000uetpEAA</t>
  </si>
  <si>
    <t>Both the PR and SRs are exempted from payment of tax.</t>
  </si>
  <si>
    <t>These taxes were deducted from source by the banks where the project accounts are domiciled. It is a mandatory requirement of all banks to deduct 5% VAT from all customers for the banks services rendered. E.g provison of Cheque books, Issuance of Internet banking tools, and other internet banking transactions. Similarly, 10% WHT is charged on interest received on the monthly balances in the account.</t>
  </si>
  <si>
    <t>a2I36000000uetqEAA</t>
  </si>
  <si>
    <t>The PR and SRs are fully exempted from the payment of taxes for the year 2017</t>
  </si>
  <si>
    <t>The total taxes incurred were deductions as Valua Added Tax (VAT) and Withholding Tax (WHT) from the bank accounts of the PR and SRs for the year 2017. The NGN figures were converted at the monthly commercial bank to USD.</t>
  </si>
  <si>
    <t>a2I36000001pg9rEAA</t>
  </si>
  <si>
    <t>FHI360, being an NGO, is exempted from VAT payment and having obtained Import Duty Exemption Certificate (IDEC) did not pay import duties and VAT on goods and servises for GF grant transactions in year 2017.</t>
  </si>
  <si>
    <t>Total PR expenditures includes PPM/3rd parties disbursement of USD14,774,183.09.</t>
  </si>
  <si>
    <t>a2I36000002fxg9EAA</t>
  </si>
  <si>
    <t>The PR and her SRs are tax exempted</t>
  </si>
  <si>
    <t>The PR expenditure is in negative due to PPM Items cost of ($7,399,482.80) earlier reported in 2017 PUDR and erronously also included in 2018 PUDR but now reversed in year 2019.  SRs Expenditures for January to May 2019 are as per FHI360 CER system generated USD Values  while their June transactions (validatation on-going) were converted at the exchange rate of NGN357.95/1 USD using (OANDA rate as at June 30th 2019).</t>
  </si>
  <si>
    <t>a2I36000002fxg8EAA</t>
  </si>
  <si>
    <t>a2I1R000004io5CUAQ</t>
  </si>
  <si>
    <t>NGA-H-FHI360P02</t>
  </si>
  <si>
    <t>The PR and her SRs are Tax exempted.</t>
  </si>
  <si>
    <t>Taxes reported by some SRs are VAT on services and mostly bank services/charges related.  SRs reported a total amount of NGN27,714.15 as VAT which was converted to dollar using OANDA rate of 360.052 as 31st December 2019. In the same vein the sum of NGN 1,182.5 was reported as recovered tax by one of the SRs. This was also converted at oanda rate of 360.052, as at 31st December 2019.</t>
  </si>
  <si>
    <t>a2I36000000uw3QEAQ</t>
  </si>
  <si>
    <t>The Grant has been granted Zero% VAT status by the Federal Inland Revenue Service. Also the LSMOH Grant was granted Import duty Exemption certificate by the Federal Ministry of Finance. Further more the Lagos State Government has granted exemption from all relevant fiscal charges on expenditures of the Grant. IDEC Waivers were also granted.</t>
  </si>
  <si>
    <t>1. Conversion was made using average CBN exchange rates for period of each transaction, while VAT charge in USD was reflected at actual values  2. The Principal recipient charges are as follows; Internet Data charges $1.56,hall rentals $65.50 Air flight charges $75.36. 3. SR charges are from bank charges. 4. Total grant expenditure is as reported on the Performance letter.</t>
  </si>
  <si>
    <t>a2I36000003FRzkEAG</t>
  </si>
  <si>
    <t>1. Conversion was made using average spot rate of NGN346.8/US$1, as used for the Performance Letter.  2. The PR has made several efforts such as writing to the bank to recover the $198.72 but this has not yielded any result.  3. The Principal recipient charges are as follows; Bank charges $57,78 and flight tickets of $ 114,88. 4. The SR charges paid VAT of $30.38 in bank charges. Out of that amount, $4.31 was recovered in 2018.  Substantial refunds were made in year 2019. 5. Total grant expenditure is as reported on the Performance letter.</t>
  </si>
  <si>
    <t>a2I36000003FRzjEAG</t>
  </si>
  <si>
    <t>The total of $2,956,659.51 is inclusive of Financial closure Report for the sum of $863,504.51. Also, there are have been several communications to the commercial bank on the need to refund the $368.72.</t>
  </si>
  <si>
    <t>a2I36000000vThREAU</t>
  </si>
  <si>
    <t>All taxes are apportioned to the Government of Nigeria using the overhead apportionment schedule.</t>
  </si>
  <si>
    <t>a2I36000000vThSEAU</t>
  </si>
  <si>
    <t>1. The PR did not have any SR during the reporting period.  2. PR has waiver on import duties only. PR is yet to obtain VAT exemption however it does not pay VAT on grant expenditures; 3. No VAT was paid from GF grant during the year.</t>
  </si>
  <si>
    <t>Grant expenditures include 2016 commitments that were recently approved for payment by the GF.</t>
  </si>
  <si>
    <t>a2I36000002glFfEAI</t>
  </si>
  <si>
    <t>1.PR has waiver on import duties only. PR is yet to obtain VAT exemption however it does not pay VAT on grant expenditures.Any VAT related payments are charged to the GON funding source through the overhead apportionment account;  2. No VAT was paid from GF grant during the year.</t>
  </si>
  <si>
    <t>a2I36000002glFeEAI</t>
  </si>
  <si>
    <t>The PR processes import duty waiver for national HIV/AIDS commodities.While the PR does not have a formal VAT exemption,it however does not pay VAT on the grant expenditures.</t>
  </si>
  <si>
    <t>No taxes were paid on grant expenditures during the period.</t>
  </si>
  <si>
    <t>a2I1R000004kDNRUA2</t>
  </si>
  <si>
    <t>NGA-H-NACAP04</t>
  </si>
  <si>
    <t>a2I36000000uetyEAA</t>
  </si>
  <si>
    <t>a2I36000000uetzEAA</t>
  </si>
  <si>
    <t>Project funds were used in line with  project objective</t>
  </si>
  <si>
    <t>a2I36000000ueu0EAA</t>
  </si>
  <si>
    <t>SFH GFHIV grant is fully exempted from taxes</t>
  </si>
  <si>
    <t>a2I36000002glFkEAI</t>
  </si>
  <si>
    <t>The PR fully exempted from tax.</t>
  </si>
  <si>
    <t>Taxes were not paid from this grant under the reporting period.</t>
  </si>
  <si>
    <t>a2I36000002glFjEAI</t>
  </si>
  <si>
    <t>The PR is fully exempted from tax.</t>
  </si>
  <si>
    <t>Taxes were not paid in this grant under the reporting period</t>
  </si>
  <si>
    <t>a2I1R000004iODTUA2</t>
  </si>
  <si>
    <t>NGA-H-SFHNGP04</t>
  </si>
  <si>
    <t>The PR is fully exempt from tax</t>
  </si>
  <si>
    <t>a2I36000001pyd8EAA</t>
  </si>
  <si>
    <t>CRS and Malaria Consortium (MC) are exempted from Valued Added Tax (VAT). Furthermore, CRS was exempted from import duties for LLINs in 2017. However, CRS could not secure import duties exemption for mobile devices and therefore paid import duties of USD255,130; the aforementioned cost was not charged to the Global Fund Malaria grant but was sourced from CRS private funds.</t>
  </si>
  <si>
    <t>CRS total expenditure for 2017 is $50,635,681. However, $35,839,520 is PPM cost consisting of LLINs and Pharmaceuticals procurements. Therefore, the balance of $14,796,161 represents the true expenditure for CRS in 2017</t>
  </si>
  <si>
    <t>a2I36000002eejhEAA</t>
  </si>
  <si>
    <t>Catholic Relied Services (CRS) and the Global Fund Malaria Sub Recipients (SRs) namely,  Malaria Consortium (MC), Management Sciences for Health (MSH), and Society for Family Health (SFH) are exempted from Valued Added Tax (VAT).</t>
  </si>
  <si>
    <t>CRS and SRs 2018 total expenditure validated by the LFA is $41,064,641.  CRS as a PR has a total expenditure of $27.3 million consisting of $21,767,408 for PPM cost i.e. LLINs and Pharmaceuticals procurements, $217,243 as Global Fund disbursment to the World Health Organization (WHO) and the remaining $5,330,937 which represents the true expenditure for CRS program activities in 2018. Finally, $13,749,053 represents the expenditure of the 3 Sub recipients in 2018 namely Malaria Consortium ($2,375,289), Management Sciences for Health ($4,261,945) and Society for Family Health ($7,111,819).</t>
  </si>
  <si>
    <t>a2I36000002eejgEAA</t>
  </si>
  <si>
    <t>Catholic Relied Services (CRS) and the Global Fund Malaria Sub Recipients (SRs) namely,  Malaria Consortium (MC), Management Sciences for Health (MSH), and Society for Family Health (SFH) are exempted from Valued Added Tax (VAT). Since CRS manages the Malaria Health Products- CRS applied and obtained - Import Duty Exemption Certificate IDEA to faciliate the clearing  process.</t>
  </si>
  <si>
    <t>Global Fund valiadated Expenditure as per 2019 PL is $124,816,606 . This comprises of $27,829,763 (CRS &amp; SRs incountry direct transactions) and $96,986,842 (3rd Payments by made TGF) for Health Products, Chemonics and World Health Organisation)</t>
  </si>
  <si>
    <t>a2I36000000uuq0EAA</t>
  </si>
  <si>
    <t>a2I36000000uuq1EAA</t>
  </si>
  <si>
    <t>a2I36000000uuq2EAA</t>
  </si>
  <si>
    <t>During the year no tax was paid at NMEP as VAT was deducted from invoice amounts before payment.</t>
  </si>
  <si>
    <t>The grant expenditure is as per 2017 Annual Financial Report (AFR)</t>
  </si>
  <si>
    <t>a2I36000002eejmEAA</t>
  </si>
  <si>
    <t>The grant expenditure is as per 2018 audited Annual Financial Report.</t>
  </si>
  <si>
    <t>a2I36000002eejlEAA</t>
  </si>
  <si>
    <t>NMEP currently do not have any sub-recipient</t>
  </si>
  <si>
    <t>The total expenditure is as per 2019 Global Fund grant validated Annual Financial Report (AFR) based on Performance Letter</t>
  </si>
  <si>
    <t>a2I36000000vA9QEAU</t>
  </si>
  <si>
    <t>NGA-M-SFHP01</t>
  </si>
  <si>
    <t>SFH has full exemption from VAT and import/custom duties on commodities and services. However, VAT charges are  inclusive in payments for airtickets and some utilities. The VAT costs are built into the total cost of these services and there are no exemptions.</t>
  </si>
  <si>
    <t>PAYE and Withholding taxes are deducted from staff and vendors respectively . These are remitted to the tax office as at when due and does not constitute any additional payments by the global fund project.</t>
  </si>
  <si>
    <t>a2I36000000vA9REAU</t>
  </si>
  <si>
    <t>a2I1R000004SykbUAC</t>
  </si>
  <si>
    <t>NGA-S-MSHP01</t>
  </si>
  <si>
    <t>MSH as an organisation is guided by the Income tax exemption granted to all NGOs in Nigeria. The tax authority have stopped the issuance of certificate of tax exemption to NGOs. MSH also enjoy in Nigeria the status of Zero rated VAT and exemption for import on request. All Sub-Recipient on the project are Government entities and therefore exempted from taxes.</t>
  </si>
  <si>
    <t>a2I36000000wLcpEAE</t>
  </si>
  <si>
    <t>Both the PR and SRs are exempted from payment of tax. However, WHT and VAT taxes through bank charges is automated by the bank and could not be waived or adjusted.</t>
  </si>
  <si>
    <t>These taxes were deducted from source by the banks where the project accounts are domiciled. It is a mandatory requirement of all banks to deduct 5% VAT from all custimers for the banks services rendered. e.g. provision of cheque books, issuance of internet banking tools, and other internet banking transactions. Similarly, 10% WHT is charged on interest received on the monthly balances in the account.</t>
  </si>
  <si>
    <t>a2I36000000wLcqEAE</t>
  </si>
  <si>
    <t>The total grant expenditure is as reported in the PUDR submission for 2017. Also, the exchange rates used for the conversion of the Tax expenses (VAT and WHT) was the NGN amounts being converted at the applicable monthly commercial bank rate to USD. The Tax amount paid as reported relates to VAT being included with Government organisations electricity supplies and communication costs where the service will not be provided unless payment is made in full. WHT is deducted from source by banks as a tax on bank interest paid by the bank.</t>
  </si>
  <si>
    <t>a2I36000002g7GhEAI</t>
  </si>
  <si>
    <t>Both the PR and SRs are exempted from payment of tax. However, WHT and VAT taxes through bank charges and electricity bills are automated by the bank/electricity company and therefore could not be waived or adjusted.</t>
  </si>
  <si>
    <t>These taxes were deducted from source by the banks where the project accounts are domiciled. It is a mandatory requirement of all banks to deduct stamp duty and 5% VAT from all customers for the banks transactions  e.g. provision of cheque books, issuance of internet banking tools, and other internet banking transactions. Similarly, 10% WHT is charged by bank on interest received on the monthly balances in the accounts.  In addition, Electricity company charge VAT of 5% on all electricity bills for services rendered.</t>
  </si>
  <si>
    <t>a2I36000000uupgEAA</t>
  </si>
  <si>
    <t>a2I36000000uuphEAA</t>
  </si>
  <si>
    <t>a2I36000000uupiEAA</t>
  </si>
  <si>
    <t>We are exempted from all form of taxation</t>
  </si>
  <si>
    <t>a2I36000003FhIIEA0</t>
  </si>
  <si>
    <t>No tax was paid in both NFM 1 and NFM 2</t>
  </si>
  <si>
    <t>No tax was paid within the reporting period</t>
  </si>
  <si>
    <t>a2I1R000002xQxvUAE</t>
  </si>
  <si>
    <t>NGA-T-IHVNP04</t>
  </si>
  <si>
    <t>Both PR and SRs are fully exempted from taxation</t>
  </si>
  <si>
    <t>Both PR and SRs paid no tax within the period</t>
  </si>
  <si>
    <t>a2I1R000004MPCXUA4</t>
  </si>
  <si>
    <t>NGA-T-NTBLCPP01</t>
  </si>
  <si>
    <t>Evidence of tax exemption status of both PR and SR to be submitted to CT once obtained .</t>
  </si>
  <si>
    <t>Total grant expenditure is as per PUDR. Total taxes paid were deductions as Value Added Tax(VAT) for the year 2019. The figures were in Naira and converted into reporting currency at the average rate for the year. Reference VAT worksheet submited with Report.</t>
  </si>
  <si>
    <t>a2I36000000v19VEAQ</t>
  </si>
  <si>
    <t>North Macedonia</t>
  </si>
  <si>
    <t>MKD-011-G04-TP02</t>
  </si>
  <si>
    <t>VAT paid for electricity, heating, water and garbage service due to the fact that contract for office rent are signed between the PR/SR and physical persons</t>
  </si>
  <si>
    <t>a2I36000000v19WEAQ</t>
  </si>
  <si>
    <t>a2I36000000ucfLEAQ</t>
  </si>
  <si>
    <t>MKD-H-MOHP02</t>
  </si>
  <si>
    <t>a2I36000000ucfMEAQ</t>
  </si>
  <si>
    <t>VAT paid for electricity, heating, water and garbage service due to the fact that contract for office rent are signed between the PR/SR and physical persons, vehicle registration and expenditures trough petty cash (fuel, pay tool, transportation….)</t>
  </si>
  <si>
    <t>Total amount of VAT paid in 2016, by the both PR and SRs is amount of  EUR 3,145 or 0.17% of the total grant expenditures for the reporting period. For the details, please refer to the Annex 1</t>
  </si>
  <si>
    <t>a2I36000000ucfNEAQ</t>
  </si>
  <si>
    <t>Total amount of VAT paid in 2017, by the both PR and SRs is amount of  EUR 2,361 or 0.24% of the total grant expenditures for the reporting period. For the details, please refer to the Annex 1</t>
  </si>
  <si>
    <t>a2I36000000vZqfEAE</t>
  </si>
  <si>
    <t>Oceania/Multicountry Western Pacific</t>
  </si>
  <si>
    <t>a2I36000000vZqgEAE</t>
  </si>
  <si>
    <t>Taxes Paid is VAT (Value AddedTax ) for PR  and SR</t>
  </si>
  <si>
    <t>a2I36000000vZqhEAE</t>
  </si>
  <si>
    <t>- UNDP Pacific Office in Fiji and 3 Sub-Recipients are exempt from import duties. - 13 Sub-Recipients of this grant are exempt from both import duties and VAT. - No tax exemption for 7 Sub-Recipients of this grant. - Total of $2,305,599.21 disbursed to Sub-Recipients without tax exemption.</t>
  </si>
  <si>
    <t>a2I36000002eXauEAE</t>
  </si>
  <si>
    <t>- UNDP Pacific Office in Fiji and 4 Sub-Recipients are exempt from import duties. - 6 Sub-Recipients of this grant are exempt from both import duties and VAT. - No tax exemption for 12 Sub-Recipients of this grant. - Total of $749,626.68 disbursed to Sub-Recipients without tax exemption.</t>
  </si>
  <si>
    <t>a2I36000002eXatEAE</t>
  </si>
  <si>
    <t>- UNDP Pacific Office in Fiji and 3 Sub-Recipients are exempt from import duties. - 6 Sub-Recipients of this grant are exempt from both import duties and VAT. - No tax exemption for 12 Sub-Recipients of this grant. - Total of $649,103.06 disbursed to Sub-Recipients without tax exemption.</t>
  </si>
  <si>
    <t>a2I36000002eXasEAE</t>
  </si>
  <si>
    <t>a2I36000000ujI4EAI</t>
  </si>
  <si>
    <t>a2I36000000ujI5EAI</t>
  </si>
  <si>
    <t>a2I36000000ujI6EAI</t>
  </si>
  <si>
    <t>- UNDP Pacific Office in Fiji is exempt from import duties but VAT (Value Added Tax)/sales tax related to goods and services in the Pacific Island states. - 2 Sub-Recipients of this grant are exempt both import duties and sales tax related to goods and services. However, there was some oversight at the Sub-Recipient level on one paid tax invoice.</t>
  </si>
  <si>
    <t>a2I36000002eXa4EAE</t>
  </si>
  <si>
    <t>a2I36000002eXa3EAE</t>
  </si>
  <si>
    <t>a2I36000002eXa2EAE</t>
  </si>
  <si>
    <t>a2I36000000uu8REAQ</t>
  </si>
  <si>
    <t>The total grant expenditures and tax reporting is for the period July, 2016-June, 2017</t>
  </si>
  <si>
    <t>a2I36000000uu8SEAQ</t>
  </si>
  <si>
    <t>The total grant expenditures and tax reporting is for the period January-December, 2017</t>
  </si>
  <si>
    <t>a2I36000002elHzEAI</t>
  </si>
  <si>
    <t>a2I36000002elHyEAI</t>
  </si>
  <si>
    <t>a2I36000000vE4DEAU</t>
  </si>
  <si>
    <t>a2I36000000vE4EEAU</t>
  </si>
  <si>
    <t>a2I36000002eZoFEAU</t>
  </si>
  <si>
    <t>NZT is exempted from Income tax and not registed under sales tax.</t>
  </si>
  <si>
    <t>The figures as reflected above are coverted into grant currency using Quartely average rates prevailing through out the year from Jan 2018 to Dec 2018. For Average Rate Please Refer http://www.oanda.com/currency/average. The grant expenditure reflected above doesnt include financial obligations transferred to NFR from NFM grant in 2018 year.</t>
  </si>
  <si>
    <t>a2I36000002eZoEEAU</t>
  </si>
  <si>
    <t>a2I36000001qXaeEAE</t>
  </si>
  <si>
    <t>PR through CCM has initiated the file for tax exemption which is in process and hofefully during the next implementation period it will be done</t>
  </si>
  <si>
    <t>a2I36000001qXafEAE</t>
  </si>
  <si>
    <t>PR and SRs are enjoying the tax exemption on the profit earned from the banking institution. Tax exemption on services and goods has been put up by all the three public sector PRs through chair CCM to cabinet whicch is a competent forum for rasing the matter to Assembly. So far the matter has not come to the agenda of the Assembly</t>
  </si>
  <si>
    <t>a2I36000002deP3EAI</t>
  </si>
  <si>
    <t>a2I36000002deP2EAI</t>
  </si>
  <si>
    <t>a2I36000000um5tEAA</t>
  </si>
  <si>
    <t>Indus has VAT/GST exemption on procurement of goods only</t>
  </si>
  <si>
    <t>Report is from July 2016 to June 2017</t>
  </si>
  <si>
    <t>a2I36000000um5uEAA</t>
  </si>
  <si>
    <t>Indus has VAT/GST exemption on procurement of goods only.</t>
  </si>
  <si>
    <t>Report is from January 2017 to December 2017 The total expenditures are cumulative of the amount reported in June 2017 and December 2017 PUDR (AFR).</t>
  </si>
  <si>
    <t>a2I36000002WNutEAG</t>
  </si>
  <si>
    <t>Report is from January 2018 to December 2018 The Total expenditures are cumulative of the amount reported in December 2018 PUDR.</t>
  </si>
  <si>
    <t>a2I36000002WNusEAG</t>
  </si>
  <si>
    <t>TIH has VAT/GST exemption on procurement of goods only.</t>
  </si>
  <si>
    <t>Report is from January 2019 to December 2019 The Total expenditures are cumulative of the amount reported in December 2019 PUDR.</t>
  </si>
  <si>
    <t>a2I36000000uu8WEAQ</t>
  </si>
  <si>
    <t>HPSIU is using the same policy as other gov PR for exmple NTP</t>
  </si>
  <si>
    <t>a2I36000000uu8XEAQ</t>
  </si>
  <si>
    <t>Case for the Sales  tax exemption is pending with FBR</t>
  </si>
  <si>
    <t>3.2 Sales Tax paid</t>
  </si>
  <si>
    <t>a2I36000000uu8YEAQ</t>
  </si>
  <si>
    <t>a2I36000000vcbJEAQ</t>
  </si>
  <si>
    <t>Mercy Corps has applied for registeration with Govt. of Pakistan (Ministry of Interior) as an international NPO. After the registration, MC will submit an application with Fedral Board of Revenue (FBR) for tax exemption. Some SRs have got income tax exemptions but are not yet GST exempted. VAT is not applicable in Pakistan</t>
  </si>
  <si>
    <t>a2I36000000vcbKEAQ</t>
  </si>
  <si>
    <t>a2I36000002fFX6EAM</t>
  </si>
  <si>
    <t>a2I36000002fFX5EAM</t>
  </si>
  <si>
    <t>a2I36000000uu8gEAA</t>
  </si>
  <si>
    <t>At SRs level only PTP Sindh has Tax exemption</t>
  </si>
  <si>
    <t>BAL=Rs.0 , PUNJAB=Rs.7,742 ,SINDH=Rs.630 ,KPK=Rs.6,239.22 ,ASD=Rs. 52,175 ,ACD=Rs.0 ,GSM=Rs. 657,139, NTP SRs= Rs. 25,990.15</t>
  </si>
  <si>
    <t>a2I36000000uu8hEAA</t>
  </si>
  <si>
    <t>Only PTP Sindh has Tax exemption. The PR does not pay sales tax not import duty tax. The reported tax is the CESS tax which the Punjab government imposes on all goods which are imported through ports and airports located in Punjab.</t>
  </si>
  <si>
    <t>ASD= Rs.78,447/-, KPK= Rs. 13,023.26/-, SINDH= Rs. 1,350/-, PUNJAB= Rs.1,696/-, GSM=Rs. 757,860/-</t>
  </si>
  <si>
    <t>a2I36000003FUcmEAG</t>
  </si>
  <si>
    <t>ACD= Rs. 107.57, ASD= Rs. 637.70, BAL=Rs. 0, KPK=Rs. 195.65, PUNJAB=Rs. 181.40, SINDH=Rs.0, NTP USD 84,197</t>
  </si>
  <si>
    <t>a2I36000003FUclEAG</t>
  </si>
  <si>
    <t>ACD= $ 150.77, ASD= $ 557.07, BAL= $ 585.29, KPK= $ 4,395.37, PUNJAB= $ 2,249.45, SINDH= $ 1,447.32</t>
  </si>
  <si>
    <t>a2I36000000uu8bEAA</t>
  </si>
  <si>
    <t>Exemptions Status - VAT on Supplies 'VAT on Goods (not on Services) is exempt as per Sales Tax Act 1999 as under Sec 52 (A)  Goods supplied to hospitals run by the Federal or Provincial Governments or charitable operating hospitals of fifty beds or more or the teaching hospitals of statutory universities of two hundred or more beds   Exemptions Status - Income Tax   The Indus Hospital is exempt from income taxes under section 159(1) / 153 (ORDER TO GRANT / REFUSE REDUCED RATE OF WITHHOLDING ON SUPPLIES / SERVICES / CONTRACTS) (FOR GENERIC EXEMPTION)  Exemptions Status - Import Duties Furthur, Import duties are also exempt as per Custom Act 1969  Goods imported by or donated to hospitals run by the Federal Government or a Provincial Government; and non-profit making educational and research institutions subject to the similar restrictions, limitations, conditions and procedures as are envisaged for the purpose of applying zero-rate of customs duty on such goods under the Customs Act, 1969 (IV of 1969) . SR's Exemption Status Furthur, CHS (TIH's SR) has no such exemptions and is liable to pay taxes.</t>
  </si>
  <si>
    <t>We have reported taxes details of PR's and SR's grant expenditure from May 2016 (i.e. start of the grant) upto 30th June 2017.The figures as reflected above are converted into grant currency using average rate prevailing through out the year from May 2016 to June 2017. For Average Rate Please Refer http://www.oanda.com/currency/historical-rates. USD 2,867 is expedcted to be recovered from Pak Suzuki and Indus Motors before December 2017.</t>
  </si>
  <si>
    <t>a2I36000000uu8cEAA</t>
  </si>
  <si>
    <t>Exemptions Status - VAT on Supplies 'VAT on Goods (not on Services) is exempt as per Sales Tax Act 1999 as under Sec 52 (A)  Goods supplied to hospitals run by the Federal or Provincial Governments or charitable operating hospitals of fifty beds or more or the teaching hospitals of statutory universities of two hundred or more beds   Exemptions Status - Income Tax   The Indus is exempt from income taxes under section 159(1) / 153 (ORDER TO GRANT / REFUSE REDUCED RATE OF WITHHOLDING ON SUPPLIES / SERVICES / CONTRACTS) (FOR GENERIC EXEMPTION)  Exemptions Status - Import Duties Furthur, Import duties are also exempt as per Custom Act 1969  Goods imported by or donated to hospitals run by the Federal Government or a Provincial Government; and non-profit making educational and research institutions subject to the similar restrictions, limitations, conditions and procedures as are envisaged for the purpose of applying zero-rate of customs duty on such goods under the Customs Act, 1969 (IV of 1969) . SR's Exemption Status Further, CHS (TIH's SR) has no such exemptions and is liable to pay taxes.</t>
  </si>
  <si>
    <t>We have reported taxes details including PR and SR's grant expenditure from Jan 2017 to December 2017. The figures as reflected above are coverted into grant currency using average rate of Rs. / USD 104.36447 prevailing through out the year from Jan 2017 to Dec 2017. For Average Rate Please Refer http://www.oanda.com/currency/average.</t>
  </si>
  <si>
    <t>a2I36000002fHFkEAM</t>
  </si>
  <si>
    <t>TIH Tax Status VAT / Sales Tax on Supplies VAT / Sales tax on supply of goods is exempt as per section 13, sixth schedule S.No: Sec 52 (A) of Sales Tax Act 1999. The same is reproduced as under;   Goods supplied to hospitals run by the Federal or Provincial Governments or charitable operating hospitals of fifty beds or more or the teaching hospitals of statutory universities of two hundred or more beds .  Therefore, TIH being a nonprofit organization approved under section 2(36) of Income Tax ordinance 2001 and running with a facility of 200 beds is exempt from sales tax since start of GF grants with TIH. Provincial Sales Tax on Services At the moment, TIH has no exemption of provincial sales tax on services. However, we have started correspondence with the tax authorities of Government of Pakistan for such exemption and we expect a favorable decision but we can’t promise a timeline when the same could be obtained.  Income Tax The Indus is exempt from income taxes under clause 66 &amp; 61 of Part-I of the Second Schedule to the Income Tax Ordinance 2001. Import Duties As per Custom Act 1969 of Pakistan, import duties over import of equipment (Other than mechanical, electrical &amp; construction items), apparatus, reagents disposables, spares by charitable non-profit making institutions, operating hospitals of fifty beds or more are exempt under special classification provisions 9914 of Pakistan Customs Tariff subject to terms and conditions mentioned therein. SR's Exemption Status CHS (TIH's SR) being a Pvt. Company has no such exemptions and is liable to pay taxes. As per CHS’s tax advisor, it is highly unlikely for a private company to get tax exemptions. Green Star have only WHT exemption under section 153 since 2015.</t>
  </si>
  <si>
    <t>a2I36000002fHFjEAM</t>
  </si>
  <si>
    <t>The figures as reflected above are converted into grant currency using Quartely Average Rate prevailing through out the year from Jan to Dec 2019. For Average Rate please refer http://www.oanda.com/currency/average.</t>
  </si>
  <si>
    <t>a2I36000000v6RjEAI</t>
  </si>
  <si>
    <t>PR - UNDP                                                                                                                                              SR - Government (MOH)                                                                                                                          SR- CSO - Consorcio and AHMNP</t>
  </si>
  <si>
    <t>a2I36000000v6RkEAI</t>
  </si>
  <si>
    <t>PR - UNDP SR - Government (MOH)  SR - CSO´s: Consorcio, AHMNP, MDDP, APPT</t>
  </si>
  <si>
    <t>a2I36000000v6RlEAI</t>
  </si>
  <si>
    <t>a2I1R000004DlqGUAS</t>
  </si>
  <si>
    <t>PAN-C-UNDPP02</t>
  </si>
  <si>
    <t>a2I36000002fa4hEAA</t>
  </si>
  <si>
    <t>Unlike for VAT of Goods and Services, the tax exemption on import duties is availed only every application (transactional) and not a one time off.</t>
  </si>
  <si>
    <t>Notes 1.  :The USD#18,500.26 were SRs GST Receivable from IRC: ADRA  $9,205.57, APNG  $558.60, CCHI  $7,801.10 and HWW  $934.99.   2.  PR total grant expenditure included NFM close out 2018 AFR of USD$369,137.18 : PR  $49,000 and SRs  $320,137.18. 3.  Total grant expenditure for PNG-C-WV for 2018 (Year 1) was USD$5,934,979.16 :  PR-$2,777,239.47 &amp; SR-$3,157,739..69.</t>
  </si>
  <si>
    <t>a2I36000002fa4gEAA</t>
  </si>
  <si>
    <t>a2I36000000ugfLEAQ</t>
  </si>
  <si>
    <t>Import goods exemption are to be applied per shipment basis.</t>
  </si>
  <si>
    <t>Anglicare - $4,209.98. No refund received in 2016. A refund for Oct 2013 to April 2016 was received in May 2017. Hope Worldwide - $7,335 paid in 2016. A refund of $366 was receieved in January 2016 for refund for the period August to October 2016. In February 2017, a refund of $1,216 was received for November 2015 to June 2016 GST paid.</t>
  </si>
  <si>
    <t>a2I36000000ugfMEAQ</t>
  </si>
  <si>
    <t>HWW - no refund from IRC was received by HWW. However, HWW refunded the GST as part of the close out and returned the full amount of GST receivable to PR. Anglicare: A refund of K26,702 was received during the year.</t>
  </si>
  <si>
    <t>a2I36000000ugfPEAQ</t>
  </si>
  <si>
    <t>a2I36000000ugfQEAQ</t>
  </si>
  <si>
    <t>Burnett Institute is full exempt while Save the Children is exempt for Income Taxes only and not GST and Import Duties. Institute of Medical Research and Department of Heatlh are both zero cash partners GST is handled by PR.</t>
  </si>
  <si>
    <t>PSI books GST as receivables and not charged to Global Fund. Its similar for Institute of Medical Research and Departement of Health as both are zero cash partners managed by PSI. Similarly,  Save the Children and Burnett Institute also books GST as receivable and doesn’t charge it to Global Fund grant.</t>
  </si>
  <si>
    <t>a2I36000000ugfREAQ</t>
  </si>
  <si>
    <t>Burnett Institute and Save the Children are both fully exempt. The Institute of Medical Research and Department of Heatlh are both zero cash partners so GST is handled by PR.</t>
  </si>
  <si>
    <t>PSI books GST as receivable, and does not charge it to Global Fund. The same process is following for the Institute of Medical Research and Departement of Health as both are zero cash partners managed by PSI. Similarly,  Save the Children and Burnett Institute also book GST as receivable and does not charge it to Global Fund. The expenditures above include unrecorded commitments that PSI does not anticipate any taxes to be included.</t>
  </si>
  <si>
    <t>a2I36000000ugfVEAQ</t>
  </si>
  <si>
    <t>a2I36000000ugfWEAQ</t>
  </si>
  <si>
    <t>a2I36000002W3zYEAS</t>
  </si>
  <si>
    <t>a2I36000002W3zXEAS</t>
  </si>
  <si>
    <t>a2I36000000ugffEAA</t>
  </si>
  <si>
    <t>Unlike for VAT of Goods &amp; Services, the tax exemption on Import Duties is availed only every application (transactional) and not a one time off</t>
  </si>
  <si>
    <t>VAT for Goods and Services paid by the GF grant (PR) are recovered outright from WV Country Program Office (CPO). The CPO is the one responsible in recouping these charges from the Government (IRC). Thus, the US$16,365.23 balance is a GST payment made for the month of December 2016 and this was recovered from WVPNG Country Office on the following month (Jan17). This amount has been verified both by the External Auditor and the LFA during their review.  Additionally, there are no VAT charges at SR level.</t>
  </si>
  <si>
    <t>a2I36000000ugfgEAA</t>
  </si>
  <si>
    <t>The (PGK16,365.24) difference  was the 2016 recovered balance in 2016 tax report.  The SR expenditure is for NDOH, WHO and PSI (no cash policy).  Note that the WHO expenses was already inclusive of the US$50,000 GLC fee.</t>
  </si>
  <si>
    <t>a2I36000000ucdFEAQ</t>
  </si>
  <si>
    <t>En los casos de los subrecipientes la modalidad es la de  donaciones  amparados en la Ley 6359/05</t>
  </si>
  <si>
    <t>a2I36000000ucdGEAQ</t>
  </si>
  <si>
    <t>a2I36000000ucdHEAQ</t>
  </si>
  <si>
    <t>a2I36000002h1CiEAI</t>
  </si>
  <si>
    <t>a2I36000002h1ChEAI</t>
  </si>
  <si>
    <t>En los casos de los subrecipientes la modalidad es la de donaciones amparados en la Ley 6359/05</t>
  </si>
  <si>
    <t>a2I36000001qFrIEAU</t>
  </si>
  <si>
    <t>OIM es una organización exenta según LEY1328 sobre Privilegios e Inmunidades firmada entre el Gobierno de Paraguay y OIM.</t>
  </si>
  <si>
    <t>El monto de USD 21,40 corresponde a giros realizados a participantes invitados a un curso en Mexico (curso de microscopia en INDRE.Mexico) por un error de cálculo de viatico, en el cual la empresa no acepto la excepción del impuesto.</t>
  </si>
  <si>
    <t>a2I36000001qFrJEAU</t>
  </si>
  <si>
    <t>a2I36000001qFrKEAU</t>
  </si>
  <si>
    <t>a2I36000000ux6TEAQ</t>
  </si>
  <si>
    <t>Los fondos recibidos del exterior no se encuentran alcanzados por el Impuesto al Valor Agregado I.V.A. ni por el Impuesto a la Renta en su origen, es decir la obtención de dichos fondos constituyen  ingresos exonerados o no alcazados  por dichos tributos, sin embargo, la legislación tributaria no prevé ningún tipo de exención para la adquisición de bienes y servicios con fondos provenientes de una Subvención del exterior. La via existente para la obtención de la excención de I.V.A. en las  compras  en el Paraguay es a travez de la obtención de una Tarjeta Diplomática, la cual debe ser gestionada por el ente que aporta los fondos como lo han hecho algunas Agencias de Cooperación Internacional como la USAID, GTZ y otros. En el mes de octubre de 2013 fue sancionada la Ley 5061 el cual introduce modificaciones y aclaraciones en la Ley 2421/04 con respecto  al I.V.A. y otros. El Art. 87 de la Ley 5061/13 menciona lo siguiente:  Exedente del Credito Fiscal  El excedente del credito fiscal del Impuesto al Valor Agregado existente al final del ejercicio para el Impuesto a la Renta (31.12.16), por parte de aquellos contribuyentes que enajenen bienes o presten servicios exonerados o no gravados por el Impuesto al Valor Agregado, no podrá ser utilizado en las liquidaciones posteriores, ni tampoco pordrá ser solicitada su devolución, constituyendose en un costo para el contribuyente, en tanto se mantenga la exoneración. En ningún caso, corresponderá la devolución por clausura o terminación de la actividad del contribuyente. Los sujetos o las entidades que no puedan trasladar el tributo proveniente de sus compras, tendrán el tratamiento de consumidores finales.</t>
  </si>
  <si>
    <t>El importe consignado en la columna de Receptor Principal de Usd. 1.176.318.-, está compuesto por lo ejecutado en la subvención anterior el cual equivale a Usd. 45,380.-, por otro lado en la Subvención actual la ejecución fue de Usd. 1.130.938.-, por lo tanto, del total de Usd 94.137.- que fue abonado en caracter de impuesto, Usd 3.866.- corresponde a la subvención anterior y Usd. 90.271.- a la actual.</t>
  </si>
  <si>
    <t>a2I36000000ux6UEAQ</t>
  </si>
  <si>
    <t>Los fondos recibidos del exterior no se encuentran alcanzados por el Impuesto al Valor Agregado I.V.A. ni por el Impuesto a la Renta en su origen, es decir la obtención de dichos fondos constituyen  ingresos exonerados o no alcazados  por dichos tributos, sin embargo, la legislación tributaria no prevé ningún tipo de exención para la adquisición de bienes y servicios con fondos provenientes de una Subvención del exterior. La via existente para la obtención de la excención de I.V.A. en las  compras  en el Paraguay es a travez de la obtención de una Tarjeta Diplomática, la cual debe ser gestionada por el ente que aporta los fondos como lo han hecho algunas Agencias de Cooperación Internacional como la USAID, GTZ y otros. En el mes de octubre de 2013 fue sancionada la Ley 5061 el cual introduce modificaciones y aclaraciones en la Ley 2421/04 con respecto a al I.V.A. y otros. El Art. 87 de la Ley 5061/13 menciona lo siguiente:  Exedente del Credito Fiscal  El excedente del credito fiscal del Impuesto al Valor Agregado existente al final del ejercicio para el Impuesto a la Renta (31.12.17), por parte de aquellos contribuyentes que enajenen bienes o presten servicios exonerados o no gravados por el Impuesto al Valor Agregado, no podrá ser utilizado en las liquidaciones posteriores, ni tampoco pordrá ser solicitada su devolución, constituyendose en un costo para el contribuyente, en tanto se mantenga la exoneración. En ningún caso, corresponderá la devolución por clausura o terminación de la actividad del contribuyente. Los sujetos o las entidades que no puedan trasladar el tributo proveniente de sus compras, tendrán el tratamiento de consumidores finales.</t>
  </si>
  <si>
    <t>a2I36000000ux6VEAQ</t>
  </si>
  <si>
    <t>Los fondos recibidos del exterior no se encuentran alcanzados por el Impuesto al Valor Agregado I.V.A. ni por el Impuesto a la Renta en su origen, es decir la obtención de dichos fondos constituyen  ingresos exonerados o no alcazados  por dichos tributos, sin embargo, la legislación tributaria no prevé ningún tipo de exención para la adquisición de bienes y servicios con fondos provenientes de una Subvención del exterior. La via existente para la obtención de la excención de I.V.A. en las  compras  en el Paraguay es a travez de la obtención de una Tarjeta Diplomática, la cual debe ser gestionada por el ente que aporta los fondos como lo han hecho algunas Agencias de Cooperación Internacional como la USAID, GTZ y otros. En el mes de octubre de 2013 fue sancionada la Ley 5061 la cual introduce modificaciones y aclaraciones en la Ley 2421/04 con respecto a al I.V.A. y otros. El Art. 87 de la Ley 5061/13 menciona lo siguiente:  Exedente del Credito Fiscal  El excedente del credito fiscal del Impuesto al Valor Agregado existente al final del ejercicio para el Impuesto a la Renta (31.12.17), por parte de aquellos contribuyentes que enajenen bienes o presten servicios exonerados o no gravados por el Impuesto al Valor Agregado, no podrá ser utilizado en las liquidaciones posteriores, ni tampoco pordrá ser solicitada su devolución, constituyendose en un costo para el contribuyente, en tanto se mantenga la exoneración. En ningún caso, corresponderá la devolución por clausura o terminación de la actividad del contribuyente. Los sujetos o las entidades que no puedan trasladar el tributo proveniente de sus compras, tendrán el tratamiento de consumidores finales.</t>
  </si>
  <si>
    <t>a2I1R000004L6uvUAC</t>
  </si>
  <si>
    <t>PRY-T-AVP04</t>
  </si>
  <si>
    <t>Los montos consignados en la linea 3.5 del presente informe corresponden a los gastos reportados y validados en el PUDR del periodo 2019,  PR Expenditure 7A  desglose por Entidad implementadora</t>
  </si>
  <si>
    <t>a2I1R000004iTiiUAE</t>
  </si>
  <si>
    <t>PER-H-CAREP01</t>
  </si>
  <si>
    <t>El proyecto cuenta con la autorización por parte de la Agencia Peruana de Cooperación Internacional para la recuperación de IGV o VAT. No se tiene sub receptores.</t>
  </si>
  <si>
    <t>Al cierre del periodo 2019; no se recuperó los impuestos, estos se harán efectivos en el informe de la ejecución del periodo 2020.</t>
  </si>
  <si>
    <t>a2I36000000uazWEAQ</t>
  </si>
  <si>
    <t>a2I36000000uazXEAQ</t>
  </si>
  <si>
    <t>a2I36000000uazYEAQ</t>
  </si>
  <si>
    <t>a2I36000000uazZEAQ</t>
  </si>
  <si>
    <t>January 2019 to June 2019</t>
  </si>
  <si>
    <t>a2I36000000ubkvEAA</t>
  </si>
  <si>
    <t>Socios En Salud al ser una entidad registrada en la Agencia de Cooperacion Tecnica Internacional  tenemos la facultad de solicitar aposteriori la recuperacion del Impuesto General a las Ventas (IGV). Actualmente se encuentra en tramite el expendiente para la recuperacion de IGV acumulado al mes de Diciembre 2016.</t>
  </si>
  <si>
    <t>a2I36000000ubkwEAA</t>
  </si>
  <si>
    <t>Se está cumpliendo con la recuperación del Impuesto General a las Ventas: Período Julio-Diciembre del 2016 se ha devuelto en el mes de Enero del 2018 (Resolución 0241800819789/SUNAT) Período Enero-Mayo del 2017 se ha devuelto en el mes de abril del 2018 ( Resolución 0241800839713/SUNAT)  Período Junio-Octubre del 2017  a la espera  de la emisión del cheque por parte de la SUNAT. Período Noviembre-Diciembre del 2017 en proceso de presentación al APCI, esperando finalización de auditoría.</t>
  </si>
  <si>
    <t>a2I36000000ubkxEAA</t>
  </si>
  <si>
    <t>El proyecto no tiene sub-recepctores</t>
  </si>
  <si>
    <t>Se está cumpliendo con la recuperación del Impuesto General a las Ventas: Período Noviembre-Diciembre del 2017 se ha devuelto en el mes de Enero del 2019 (Resolución 0241800819789/SUNAT) Período Enero-Marzo del 2018 se ha devuelto en el mes de Mayo del 2019 (Resolución 0241800839713/SUNAT)  Período Abril-Junio del 2018 cheque cobrado en el mes de Julio en la SUNAT (Resolución 0241801518800/SUNAT). Período Julio-Diciembre del 2018 en proceso de recuperación.</t>
  </si>
  <si>
    <t>a2I36000000ubkyEAA</t>
  </si>
  <si>
    <t>El reporte de IGV presentado corresponde al periodo  Enero a Diciembre 2019 de la subvención 2016-2019. No hay subreceptores.</t>
  </si>
  <si>
    <t>El 25 de Marzo 2019 se recibió la devolución del IGV del periodo  Nov a Dic 2017 S/. 525,150.54 ($158,847.71) El 20 de Mayo 2019 se recibió la devolución del IGV del periodo Ene a Marz 2018 S/. 114,763.16 ($34,288.37) El 07 de Julio 2019 se recibió la  devolución del IGV del periodo Abri-Jun 2018  por S/, 133,933.68 ($ 40,734.09) El 13 de Agosto 2019 se recibió la devolución del IGV del periodo Jul-Set 2018 por S/. 398,631.30 ($118,112.98) El IGV del periodo 2019 asciende a S/. 1,126,345 ($339,255.77). A diciembre 2019 no se recupero ese importe. El importe en negativo que se visualiza en la linea 3.4 es porque durante el periodo 2019 se cobró el IGV de periodos anteriores.</t>
  </si>
  <si>
    <t>a2I1R000004kf1zUAA</t>
  </si>
  <si>
    <t>PER-T-SESP02</t>
  </si>
  <si>
    <t>El reporte de IGV corresponde al periodo  Julio a Diciembre 2019 de la subvención 2019-2022.</t>
  </si>
  <si>
    <t>El IGV de Julio a Diciembre 2019 asciende a S/.41,369.84, al cierre de Diciembre 2019  ( $12,460.80)</t>
  </si>
  <si>
    <t>a2I36000000ucdPEAQ</t>
  </si>
  <si>
    <t>a2I36000000ucdQEAQ</t>
  </si>
  <si>
    <t>Only AIDS Society of the Philippines (SR1) has VAT exemption. PR and SR2 are not tax exempt although PR has applied for the status. But the process for approval or non-approval takes longer than 1 year.</t>
  </si>
  <si>
    <t>Only AIDS Society of the Philippines (SR1) has VAT exempt status. PR has applied for exemption but the process of approval or disapproval takes a long time with the PH government although there is a likelihood of tax exemption for procurement of health pharmaceuticals and products through the PH Dept of Health.</t>
  </si>
  <si>
    <t>a2I36000000ucdREAQ</t>
  </si>
  <si>
    <t>a2I36000002WPdzEAG</t>
  </si>
  <si>
    <t>a2I36000002WPdyEAG</t>
  </si>
  <si>
    <t>a2I36000000ub92EAA</t>
  </si>
  <si>
    <t>a2I36000000ub93EAA</t>
  </si>
  <si>
    <t>The PR has not engaged any SR in 2016.</t>
  </si>
  <si>
    <t>Figures above are based on the Cash basis of accounting. Unrecoverable taxes (VAT) in USD is 4.01% of total expenditure in 2016.</t>
  </si>
  <si>
    <t>a2I36000000ub94EAA</t>
  </si>
  <si>
    <t>Taxes pertain to VAT paid.  Amount was computed using the cash basis of accounting. Tax covers 4.3% of total expenditures..</t>
  </si>
  <si>
    <t>a2I36000002WFKPEA4</t>
  </si>
  <si>
    <t>GF comments: USD 8,355 have been added to the tax paid amount above based on PR comments below and GF internal clarification regarding the approach for tax payment during closure periods:  PR comment:  The above figures do NOT include charges from January-March 2018 pertaining to the old (NFM) grant wherein VAT costs amounted to USD 8,355.50.  All figures are based on CASH basis as reported in the PUDR we submitted. Vat is 3.3% of total Grant Expenditures.</t>
  </si>
  <si>
    <t>a2I36000002WFKOEA4</t>
  </si>
  <si>
    <t>The PR has no Sub-Recipient.</t>
  </si>
  <si>
    <t>The VAT paid is USD 158,704.69 which is 4.65% of the PR's total expenditure of USD 3,412,622.00.  See separate file for the breakdown of VAT.</t>
  </si>
  <si>
    <t>a2I36000000ub97EAA</t>
  </si>
  <si>
    <t>a2I36000000ub99EAA</t>
  </si>
  <si>
    <t>Donor and Recipient Countries have  no tax reciprocity agreements</t>
  </si>
  <si>
    <t>The Principal Recipient(PR) has no mechanism to determine the actual taxes paid due to absence of Reciprocity Agreement between Donor and PR countries that's why a 10% margin of error is applied.</t>
  </si>
  <si>
    <t>a2I36000000ub9AEAQ</t>
  </si>
  <si>
    <t>The Donor and PR  countries have no bilateral agreement as to tax reciprocity.</t>
  </si>
  <si>
    <t>a2I36000002WPeYEAW</t>
  </si>
  <si>
    <t>a2I36000002WPeXEAW</t>
  </si>
  <si>
    <t>In 2018, there were non-taxable international purchases amounting to $ 15,178,553.05 which were considered taxable in the report. Instead of the previously reported $ 2,416,229.70, the correct amount of taxes paid for 2018 should be $ 952,583.51.</t>
  </si>
  <si>
    <t>a2I1R000002jK9yUAE</t>
  </si>
  <si>
    <t>ROU-T-MOHP01</t>
  </si>
  <si>
    <t>In accordance with Romanian law, there is no exception to the payment of VAT for Grant expenses. MOH initiated an emergency ordinance stating that the VAT paid from the grant (both for the PR and for the SSR) will be covered from the state budget, through the budget of the Ministry of Health. The Emergency Ordinance no. 112/2020 for insurance from the state budget, through the budget of the Ministry of Health, of the amounts necessary to cover the VAT payment related to goods and services purchased under the ROU-TMOH Program  Addressing the challenges of the health care system tuberculosis in Romania   is effective as of July 10, 2020. Published in the Official Gazette, Part I no. 608 of July 10, 2020.</t>
  </si>
  <si>
    <t>PR's expenditure include direct disbursemenet to WHO and  no VAT was paid on these expenses. 4.81% of the expenses incurred by SR (RAA and ARAS) represent the VAT related expense. Unrecoverable VAT paid under the grant was approved by Romanian Governemnt for reimbursement and will be recovered in subsequent periods.</t>
  </si>
  <si>
    <t>a2I1R000002jK9xUAE</t>
  </si>
  <si>
    <t>a2I36000000uZc7EAE</t>
  </si>
  <si>
    <t>Starting 2007, the fiscal code in Romania does not allow NGOs or other entities to claim VAT back. Since 2007, RAA has systematically lobbied and worked with MoH in order to push for an exception from the legislation for the VAT paid out of each of GFATM grants. We have been successful for Round 6 grants and TFM, each grant being subject to a separate piece of legislation. So far, RAA is the only NGO that managed to obtain such an exemption to the fiscal code, for GFATM grants exclusively. Learning from our previous grants that the legislative process is extremely slow, after the current grant agreement was signed in April 2015, we started again in June 2015 to work on a draft law re. VAT to be issued for the current grant. As a result of this work, on 2 March 2016, the Parliament approved the project of law that will entitle RAA to claim the VAT (from the MoH’s budget) for the goods and services procured under the grant. After the project law was approved in the Chamber of Deputies on 2nd March, it was submitted to the President of Romania for promulgation as per the Parliament webpage http://www.cdep.ro/pls/proiecte/upl_pck2015.proiect?cam=2&amp;idp=15433. However, as soon as we examined the version approved by the Chamber of Deputies, we noticed an inadvertence in the text of the law regarding the deadline for submission by RAA to the MoH of the financial documents for the grant period prior to the issuing of the law (which was wrongly set as December 2015). Consequently, we submitted to the Presidency and to the Legislative Council an official letter, asking re-examination of the law. Unfortunately, on April 5th, 2016 the law was published in Official Gazette with the same inadvertence in the text.  On April 28th, 2016, PR submitted to the Ministry of Health the VAT recovery request for the period April 1st, 2015 – March 31st, 2016 (including copies from all fiscal documents). On May 9th, 2016 MoH asked RAA by notification to take back the request and all submitted financial files because they realized that MoH has no legal basis to process the request, due to faulty version of the law. Now the law is in place, approved by  Chamber of Deputies and promulgated by the Romanian President. RAA submitt quarterly to the Ministry of Health the VAT recovery requests and received it.</t>
  </si>
  <si>
    <t>Taxes paid during the reporting year represents the VAT paid on goods and services procured under the grant. Other taxes have not been paid from the grant (taxes related to salaries being eligible). The amount of 147,155.42 euros represent the VAT recovered during the year 2016 and include: VAT recovered for the year 2015, the amount of 87,597.80 euro; the VAT recovered for the period 1 January 2016 - 31 September 2016, the amount of 58,086.07 euros.  VAT paid for the period 1 October 2016 - 31 December 2016 was claimed and received in February 2017 and will be reported in the next TaxReport.</t>
  </si>
  <si>
    <t>a2I36000000uZc8EAE</t>
  </si>
  <si>
    <t>Starting 2007, the fiscal code in Romania does not allow NGOs or other entities to claim VAT back. Since 2007, RAA has systematically lobbied and worked with MoH in order to push for an exception from the legislation for the VAT paid out of each of GFATM grants. We have been successful for Round 6 grants and TFM, each grant being subject to a separate piece of legislation. So far, RAA is the only NGO that managed to obtain such an exemption to the fiscal code, for GFATM grants exclusively. Learning from our previous grants that the legislative process is extremely slow, after the current grant agreement was signed in April 2015, we started again in June 2015 to work on a draft law re. VAT to be issued for the current grant. As a result of this work, on 2 March 2016, the Parliament approved the project of law that will entitle RAA to claim the VAT (from the MoH’s budget) for the goods and services procured under the grant. After the project law was approved in the Chamber of Deputies on 2nd March, it was submitted to the President of Romania for promulgation as per the Parliament webpage http://www.cdep.ro/pls/proiecte/upl_pck2015.proiect?cam=2&amp;idp=15433. However, as soon as we examined the version approved by the Chamber of Deputies, we noticed an inadvertence in the text of the law regarding the deadline for submission by RAA to the MoH of the financial documents for the grant period prior to the issuing of the law (which was wrongly set as December 2015). Consequently, we submitted to the Presidency and to the Legislative Council an official letter, asking re-examination of the law. Unfortunately, on April 5th, 2016 the law was published in Official Gazette with the same inadvertence in the text.  On April 28th, 2016, PR submitted to the Ministry of Health the VAT recovery request for the period April 1st, 2015 – March 31st, 2016 (including copies from all fiscal documents). On May 9th, 2016 MoH asked RAA by notification to take back the request and all submitted financial files because they realized that MoH has no legal basis to process the request, due to faulty version of the law. Now the law is in place, approved by  Chamber of Deputies and promulgated by the Romanian President. RAA submit quarterly to the Ministry of Health the VAT recovery requests and received it. Starting 2007, the fiscal code in Romania does not allow NGOs or other entities to claim VAT back. Since 2007, RAA has systematically lobbied and worked with MoH in order to push for an exception from the legislation for the VAT paid out of each of GFATM grants. We have been successful for Round 6 grants and TFM, each grant being subject to a separate piece of legislation. So far, RAA is the only NGO that managed to obtain such an exemption to the fiscal code, for GFATM grants exclusively. Learning from our previous grants that the legislative process is extremely slow, after the current grant agreement was signed in April 2015, we started again in June 2015 to work on a draft law re. VAT to be issued for the current grant. As a result of this work, on 2 March 2016, the Parliament approved the project of law that will entitle RAA to claim the VAT (from the MoH’s budget) for the goods and services procured under the grant. After the project law was approved in the Chamber of Deputies on 2nd March, it was submitted to the President of Romania for promulgation as per the Parliament webpage http://www.cdep.ro/pls/proiecte/upl_pck2015.proiect?cam=2&amp;idp=15433. However, as soon as we examined the version approved by the Chamber of Deputies, we noticed an inadvertence in the text of the law regarding the deadline for submission by RAA to the MoH of the financial documents for the grant period prior to the issuing of the law (which was wrongly set as December 2015). Consequently, we submitted to the Presidency and to the Legislative Council an official letter, asking re-examination of the law. Unfortunately, on April 5th, 2016 the law was published in Official Gazette with the same inadvertence in the text.  On April 28th, 2016, PR submitted to the Ministry of Health the VAT recovery request for the period April 1st, 2015 – March 31st, 2016 (including copies from all fiscal documents). On May 9th, 2016 MoH asked RAA by notification to take back the request and all submitted financial files because they realized that MoH has no legal basis to process the request, due to faulty version of the law. Now the law is in place, approved by  Chamber of Deputies and promulgated by the Romanian President. RAA submit quarterly to the Ministry of Health the VAT recovery requests and received it.</t>
  </si>
  <si>
    <t>Taxes paid during the reporting year represents the VAT paid on goods and services procured under the grant. Other taxes have not been paid from the grant (taxes related to salaries being eligible). The amount of 90,990.09 euros represent the VAT recovered during the year 2017 and include: VAT recovered for the last quarter of the year 2016, the amount of 22,742.74 euro and the VAT recovered for the period 1 January 2017 - 31 September 2017, the amount of 68,247 euros. VAT paid for the period 1 October 2016 - 31 December 2017 was claimed and received in February 2018 and will be reported in the next TaxReport (please see the sheet  notes )</t>
  </si>
  <si>
    <t>a2I36000000uZc9EAE</t>
  </si>
  <si>
    <t>Starting 2007, the fiscal code in Romania does not allow NGOs or other entities to claim VAT back. Since 2007, RAA has systematically lobbied and worked with MoH in order to push for an exception from the legislation for the VAT paid out of each of GFATM grants. We have been successful for Round 6 grants and TFM, each grant being subject to a separate piece of legislation. So far, RAA is the only NGO that managed to obtain such an exemption to the fiscal code, for GFATM grants exclusively. Learning from our previous grants that the legislative process is extremely slow, after the current grant agreement was signed in April 2015, we started again in June 2015 to work on a draft law re. VAT to be issued for the current grant. As a result of this work, on 2 March 2016, the Parliament approved the project of law that will entitle RAA to claim the VAT (from the MoH’s budget) for the goods and services procured under the grant. After the project law was approved in the Chamber of Deputies on 2nd March, it was submitted to the President of Romania for promulgation as per the Parliament webpage http://www.cdep.ro/pls/proiecte/upl_pck2015.proiect?cam=2&amp;idp=15433. However, as soon as we examined the version approved by the Chamber of Deputies, we noticed an inadvertence in the text of the law regarding the deadline for submission by RAA to the MoH of the financial documents for the grant period prior to the issuing of the law (which was wrongly set as December 2015). Consequently, we submitted to the Presidency and to the Legislative Council an official letter, asking re-examination of the law. Unfortunately, on April 5th, 2016 the law was published in Official Gazette with the same inadvertence in the text.  On April 28th, 2016, PR submitted to the Ministry of Health the VAT recovery request for the period April 1st, 2015 – March 31st, 2016 (including copies from all fiscal documents). On May 9th, 2016 MoH asked RAA by notification to take back the request and all submitted financial files because they realized that MoH has no legal basis to process the request, due to faulty version of the law. Now the law is in place, approved by  Chamber of Deputies and promulgated by the Romanian President. RAA submit quarterly to the Ministry of Health the VAT recovery requests and received it.</t>
  </si>
  <si>
    <t>Taxes paid during the reporting year represents the VAT paid on goods and services procured under the grant. Other taxes have not been paid from the grant (taxes related to salaries being eligible). The amount of 119,630.30 euros represent the VAT recovered during the year 2018 and include: VAT recovered for the 1 July 2017 - 31 December 2017, the amount of 90,498.70 euro and the VAT recovered for the period 1 January 2018 - 31 March 2018, the amount of 29,131.60 euros. VAT paid for the period 1 April 2018 - 31 December 2018 was not claimed because the law on the basis of which VAT was refunded provides for the VAT recovered date of 31 March 2018 as originally approved</t>
  </si>
  <si>
    <t>a2I36000000vDp0EAE</t>
  </si>
  <si>
    <t>In Russian Federation NGOs have several VAT tax concessions, which mainly refer to paid service provision in the social sphere. The VAT paid to suppliers of material resources (work, services), which are used in the charter activity of NGO, is not subject to tax exemption and included in the expenses. In accordance with para 19 of 149 article of RF Tax Code the tax exemption is applicable to goods, works, or services, which are bought (implemented, rendered) within the framework of humanitarian aid (assistance) to Russian Federation. The funds received by OHI from GF are not humanitarian aid to Russian Federation and thus taxes are not recoverable.</t>
  </si>
  <si>
    <t>a2I36000000vDp1EAE</t>
  </si>
  <si>
    <t>a2I36000000ueN9EAI</t>
  </si>
  <si>
    <t>For Malaria, we report taxes under Sub-recipient category for RBC, District Hospitals and Health Centers. Exchange rate applied is 1$/819.789172 Frw as of 31 December 2016</t>
  </si>
  <si>
    <t>a2I36000000ueNAEAY</t>
  </si>
  <si>
    <t>a2I36000002gI5iEAE</t>
  </si>
  <si>
    <t>a2I36000002gI5hEAE</t>
  </si>
  <si>
    <t>PR will continue to carry out the oversight and ensure that the VAT amounting of $ 69,129 is fully recovered.</t>
  </si>
  <si>
    <t>a2I36000000vI3dEAE</t>
  </si>
  <si>
    <t>a2I36000000vI3eEAE</t>
  </si>
  <si>
    <t>a2I36000002gf4REAQ</t>
  </si>
  <si>
    <t>a2I36000002gf4QEAQ</t>
  </si>
  <si>
    <t>PR will continue to carry out  the oversight and ensure that the VAT amounting of $ 19,923 is fully recovered.</t>
  </si>
  <si>
    <t>a2I36000000uZc1EAE</t>
  </si>
  <si>
    <t>a2I36000000uZc2EAE</t>
  </si>
  <si>
    <t>For Principal recipient category, we considered taxes of only MoH, while other budget agencies and non-budget agencies including RBC, public institutions like National Youth Council, referral hospitals, District Hospitals, Health Centres, NGOs are under sub-recipient category. Exchange rate applied is 1$/819.789172 Frw as of 31 December 2016.</t>
  </si>
  <si>
    <t>a2I36000000uZc3EAE</t>
  </si>
  <si>
    <t>a2I36000002giyUEAQ</t>
  </si>
  <si>
    <t>a2I36000002giyTEAQ</t>
  </si>
  <si>
    <t>PR will continue to carry out  the oversight and ensure that the VAT amounting of $ 13,505 is fully recovered.</t>
  </si>
  <si>
    <t>a2I360000026CZSEA2</t>
  </si>
  <si>
    <t>This is UNHCR grant whereby which UNHCR is exempt from tax.</t>
  </si>
  <si>
    <t>a2I36000000uj8REAQ</t>
  </si>
  <si>
    <t>a2I36000000udVUEAY</t>
  </si>
  <si>
    <t>a2I36000000udVVEAY</t>
  </si>
  <si>
    <t>a2I36000000v2PEEAY</t>
  </si>
  <si>
    <t>a2I36000000v2PFEAY</t>
  </si>
  <si>
    <t>a2I36000002e2anEAA</t>
  </si>
  <si>
    <t>a2I36000002e2amEAA</t>
  </si>
  <si>
    <t>a2I36000000uu8mEAA</t>
  </si>
  <si>
    <t>a2I36000000uu8nEAA</t>
  </si>
  <si>
    <t>L'ANCS dispose d'un programme d'investissement lui permettant dans le cadre de la mise œuvre de la subvention d'etre exonéré de TVA pour les acquisitions de biens et services, mais par contre pour les dépenses liées aux  frais généraux et autres prestataions  ( eau,electricite et telephone ) l'ANCS n'est pas exonérée du paiement des taxes.</t>
  </si>
  <si>
    <t>a2I36000002WRvvEAG</t>
  </si>
  <si>
    <t>ANCS benefit taxes exemptions from the government for all good ( materials , vehicles , computer , etc ) purchases. This exemption is not applicable for services purchase.</t>
  </si>
  <si>
    <t>a2I36000002WRvuEAG</t>
  </si>
  <si>
    <t>Ces taxes reprensentent le montant de la TVA inclu dans les factures de Telephonie, d'electricité et d'eau payé par le Recipiendaire Principal et les sous récipiendaires.</t>
  </si>
  <si>
    <t>a2I36000000w6FfEAI</t>
  </si>
  <si>
    <t>a2I36000000w6FgEAI</t>
  </si>
  <si>
    <t>Le SE / CNLS est  exempt de taxes et de droits pour la gestion de cette subvention</t>
  </si>
  <si>
    <t>Pour l'annee 2017, le SE/ CNLS a depensé la somme de 6 447 730,39 Euros  dont  88 740, 40 Euros paiement direct</t>
  </si>
  <si>
    <t>a2I36000002WQITEA4</t>
  </si>
  <si>
    <t>Il s'agit de TVA payé par le CEPIAD et La DLM sur l'achat de fourniture au comptant au niveau des grandes surfaces commerciales</t>
  </si>
  <si>
    <t>a2I36000002WQISEA4</t>
  </si>
  <si>
    <t>Le SE / CNLS est  exempt de taxes et de droits pour la gestion de la subvention</t>
  </si>
  <si>
    <t>Les 73 Euros  correspondent à la TVA payé par  La DL sur l'achat de fourniture au comptant. Pour l'année 2019, le SE/ CNLS a depensé la somme de 6 477439 Euros dont 2 056 808,28 Euros en paiements directs via la plateforme WAMBO</t>
  </si>
  <si>
    <t>a2I36000000ucjAEAQ</t>
  </si>
  <si>
    <t>a2I36000000ucjBEAQ</t>
  </si>
  <si>
    <t>a2I36000000ulXqEAI</t>
  </si>
  <si>
    <t>Le PNLP en tant que unité de coordination est éxonéré d'impots et taxes. Pour les SR,tout dépend des conventions qu'ils ont signé avec l'Etat.</t>
  </si>
  <si>
    <t>a2I36000000ulXrEAI</t>
  </si>
  <si>
    <t>Le PR ne paie pas d'impot et taxes sur l'acquisition des biens et services (exoneration des droits sur impôts et taxes)                                                                                                          Le PR n'a pas de sous recipiendaires pour le NMF1;</t>
  </si>
  <si>
    <t>Le PR est exoneré des droits sur impôts et taxes.</t>
  </si>
  <si>
    <t>a2I36000002fTAREA2</t>
  </si>
  <si>
    <t>Le PR ne paie pas d'impot et taxes sur l'acquisition des biens et services (exoneration des droits sur impôts et taxes)                                                                                                          Pour l'exercice 2018, Le PR n'a pas déroulé d'actvitié avec les sous recipiendaires;</t>
  </si>
  <si>
    <t>a2I36000002fTAQEA2</t>
  </si>
  <si>
    <t>Le PR ne paie pas d'impot et taxes sur l'acquisition des biens et services (exoneration des droits sur impôts et taxes). Le même principe est demandé aux SRs sur le paiement des taxes</t>
  </si>
  <si>
    <t>a2I36000000vI1lEAE</t>
  </si>
  <si>
    <t>les montants des marches sont toujours exprimés en Hors taxe hors douane et les paiements s'effectuent en hors taxes hors douane pour les activités hors marchés.</t>
  </si>
  <si>
    <t>Une taxe 816,78 euros, soit 535 770 F a été payée sur l'achat de carburant. Ce montant a été demandé en remboursement au Payeur Général du Trésor</t>
  </si>
  <si>
    <t>a2I36000000vI1mEAE</t>
  </si>
  <si>
    <t>a2I36000002fT5xEAE</t>
  </si>
  <si>
    <t>a2I36000002fT5wEAE</t>
  </si>
  <si>
    <t>a2I36000000v19KEAQ</t>
  </si>
  <si>
    <t>Plan ne paie ni d’impôts et taxes sur le Financement du Fonds Mondial concernant les biens et équipements achetés et qui sont listés dans le plan d’investissement signé entre le Gouvernement du Sénégal et Plan renouvelable tous les 2 ans. Le plan d’investissement ne prenant pas en compte les services Plan paie des taxes sur les services tels que le téléphone, l’électricité, …  Le statut de paiement des taxes  diffère d'un SR à un autre : Les  SR internationaux (World Vision, AFRICARE et CRS) suivent la même logique de Plan International Sénégal.  Enfin, les SR nationales (Emad, Intermondes et Acdev) ne bénéficient pas d'exonoration fiscale.</t>
  </si>
  <si>
    <t>a2I36000000v19LEAQ</t>
  </si>
  <si>
    <t>Exemption only on equipment or goods imported and included in the organisation's investment plan validated by legal authorities</t>
  </si>
  <si>
    <t>a2I36000000vZeSEAU</t>
  </si>
  <si>
    <t>Aticle 12 de l'accord de subvention avec le Fonds Mondial, Article 716 du Code général des impôts du Sénégal</t>
  </si>
  <si>
    <t>Le PR n'avait pas de sous récipiendaires</t>
  </si>
  <si>
    <t>a2I36000000vZeTEAU</t>
  </si>
  <si>
    <t>a2I1R000004kwdvUAA</t>
  </si>
  <si>
    <t>Serbia</t>
  </si>
  <si>
    <t>SRB-H-MOHP01</t>
  </si>
  <si>
    <t>The implementation of the GF program in Serbia started with delays due to various administrative burdens. Consequently, the program was not registered on time with the Tax Authorities and the payments made in reporting period (2019) were not VAT exempted.   However, the VAT exemption process has been finalised in April 2020. Starting from this date, the payments made by the MoH and the selected NGOs are to be VAT exempted.</t>
  </si>
  <si>
    <t>The total amlount of VAT paid with GF funds in the reporting (2019) amounts to EUR 2,133.43, as follows: - procurement of HP (commitments still for this reporting period) - EUR 1,878.93 - procurement of NHP (equipment and adaptation) - EUR 254.50.  Grant expenditure included in section 3.5 represent the actual expenditures, whereas total cash outflows for the reporting period amount to EUR 46,811.</t>
  </si>
  <si>
    <t>a2I36000000ubnmEAA</t>
  </si>
  <si>
    <t>a2I36000000ubnnEAA</t>
  </si>
  <si>
    <t>NAS and SRs were exempted from paying import duties. Duty waiver applications were made and waivers approved on a case by case basis. NAS and SRs were exempted from Goods and Services Tax (GST) throughout the fiscal year 2017</t>
  </si>
  <si>
    <t>There were no tax recoveries during the FY 2017</t>
  </si>
  <si>
    <t>a2I36000002dexYEAQ</t>
  </si>
  <si>
    <t>The only taxes paid by the Principal-Recipient and Sub-Recipients out of Grant funds is the Goods and Services Tax (GST). The PR and CCM is vigorously pursuing all means to get exemption from the Government for both the PR and SR. For imported drugs and health products the PR obtains a waiver not to pay customs duties before the commodities arrive in country.</t>
  </si>
  <si>
    <t>The recoveries on 3.3 relate to GST paid on demurrage which the Government paid back when GosL refunded the demuragges payment to the GF account since this had been declared an ineligible. Overall, most SRs have not been paying GST because suppliers they dealt with in 2018 were not issuing GST invoices.</t>
  </si>
  <si>
    <t>a2I36000002dexXEAQ</t>
  </si>
  <si>
    <t>The only taxes paid by the Principal-Recipient and Sub-Recipients out of Grant funds is the Goods and Services Tax (GST). The PR and CCM is in discussion with the Ministry of Finance (MoF) in securing full exemption from the Government for both the PR and SR. For imported drugs and health products, the PR obtains waiver from Government before the products arrive in country. This means that the PR is not paying customs and excise duties tax.</t>
  </si>
  <si>
    <t>There were no taxes recovered during the FY 2019. Overall, the GST at SR level has been very minimal, as only few transactions attracted GST, mostly bank charges.</t>
  </si>
  <si>
    <t>a2I36000000ubncEAA</t>
  </si>
  <si>
    <t>a2I36000000ubndEAA</t>
  </si>
  <si>
    <t>Applies to GST/ VAT and not PAYE and WHT.</t>
  </si>
  <si>
    <t>a2I36000003YqrWEAS</t>
  </si>
  <si>
    <t>PR has not been able to get government approvals</t>
  </si>
  <si>
    <t>a2I36000003YqrVEAS</t>
  </si>
  <si>
    <t>a2I36000000ubnhEAA</t>
  </si>
  <si>
    <t>The taxes paid relates to Goods and Service Tax charged by the PR Bank (Sierra leone Commercial bank)</t>
  </si>
  <si>
    <t>a2I36000000ubniEAA</t>
  </si>
  <si>
    <t>The PR  deducts and pays to the National Revenue Authority on behalf of the Sub-Recipients. For the period FY 2017 with the exception of Freight and Clearing charges,  PAYE and Withholding Taxes, we did not pay  import duties and other Taxes.                                                                                                              Total Grant Expenditure for FY 2017 also includes Direct Payments made by Global Fund on behalf of the PR</t>
  </si>
  <si>
    <t>a2I36000003ZM32EAG</t>
  </si>
  <si>
    <t>For all imports PR obtains duty waiver from the Ministry of Finance,therefore no Import duties were paid during reprting period. However Good and Services Tax( GST/ (VAT)  was paid.The   CCM in collaration with the PR is working on obtaining the necessary waiver for GST.</t>
  </si>
  <si>
    <t>Taxes paid comprised of GST. Total Grant Expenditure comprised of NFM1- $27,071,830 and NFM2-$4,225,514.19.  SR comprise of CISMAT and CARKAP and Total Expenditure of SR comprised of $138,214.54- NFM1 and $16,068-NFM2 for the reporting period</t>
  </si>
  <si>
    <t>a2I36000003ZM31EAG</t>
  </si>
  <si>
    <t>Total taxes paid during year 2019 comprised of GST/VAT of $ 17,335.80, of which $136.74 relates to CISMAT as a Sub-Recipient. For the reporting period All Procurement related Activities of the SRs, were done and paid by the PR on behalf of the SR, but reported under the SR.   Total Grant expenditure is as per Performance Letter figures for the period January to December 2019.</t>
  </si>
  <si>
    <t>a2I36000000ueNOEAY</t>
  </si>
  <si>
    <t>PR and SR are exempted</t>
  </si>
  <si>
    <t>a2I36000000ueNPEAY</t>
  </si>
  <si>
    <t>a2I36000002WOKrEAO</t>
  </si>
  <si>
    <t>a2I36000002WOKqEAO</t>
  </si>
  <si>
    <t>a2I36000000ucdZEAQ</t>
  </si>
  <si>
    <t>a2I36000000ucdaEAA</t>
  </si>
  <si>
    <t>a2I36000000ucdbEAA</t>
  </si>
  <si>
    <t>a2I36000002WEmgEAG</t>
  </si>
  <si>
    <t>a2I36000002WEmfEAG</t>
  </si>
  <si>
    <t>a2I36000000udVCEAY</t>
  </si>
  <si>
    <t>The Principle Recipient paid more taxes during the year on expenditure incurred by the Global Fund grant than that reported here, however most of the taxes were charged to Matching Funds and not to the funds received from the Global Fund.</t>
  </si>
  <si>
    <t>a2I36000000udVDEAY</t>
  </si>
  <si>
    <t>a2I36000002deOPEAY</t>
  </si>
  <si>
    <t>The Tax amounting to $ 3,618 paid by PR was charged to the Match Budget.</t>
  </si>
  <si>
    <t>a2I36000002deOOEAY</t>
  </si>
  <si>
    <t>The PR paid $ 2,216.85 in VAT for items procured from Kenya but these were not charged to the grant. Efforts to get exemption from the Kenya government was not successful.</t>
  </si>
  <si>
    <t>a2I36000000uci9EAA</t>
  </si>
  <si>
    <t>Refer to Notes sheet for explaination of 3.4 (Unrecoverable Taxes in Grant Currency)</t>
  </si>
  <si>
    <t>a2I36000000uciAEAQ</t>
  </si>
  <si>
    <t>Average exchange rate used = ZAR13.33/ 1USD. The VAT refund for the purchase of AFSA Global Fund vehicles claimed in January 2018 VAT period - refund received in March 2018 for all vehicles.SRs are recovering expenditure excluding VAT from their AFSA Global Fund project bank account to their Head Office (operating)  bank account. Therefore the VAT paid and recovered is lower than 14%.</t>
  </si>
  <si>
    <t>a2I36000000uciBEAQ</t>
  </si>
  <si>
    <t>According to the Tax Report Template we report VAT refunds received during the reporting period as compared to the VAT refunds received for the same period. This is consistent with the workings for previous years used to complete the Tax Report. During this reporting period VAT refunds were received for the previous reporting period thus appearing to be an over recovery. Comment for 3.4: SR - The total taxes recovered exceeded total taxes paid for Sub Recipinets as taxed paid in previous periods were recovered during the reporting period.</t>
  </si>
  <si>
    <t>a2I1R000002uIR5UAM</t>
  </si>
  <si>
    <t>ZAF-C-AFSAP02</t>
  </si>
  <si>
    <t>AFSA PR has registered as a FDFP in the previous grant.</t>
  </si>
  <si>
    <t>As of current date / subsequent to year end all taxes have been recovered from the South African Revenue Services and will deposited into the Global Fund designated bank account of the PR.</t>
  </si>
  <si>
    <t>a2I1R0000025lReUAI</t>
  </si>
  <si>
    <t>ZAF-C-BZP01</t>
  </si>
  <si>
    <t>SR - IHPS have not received their refund yet as they are undergoing a vat audit.</t>
  </si>
  <si>
    <t>a2I36000000v2M7EAI</t>
  </si>
  <si>
    <t>KI claims back all the VAT paid.</t>
  </si>
  <si>
    <t>The SR's were signed and only began with implementation as from January 2017.</t>
  </si>
  <si>
    <t>a2I36000000v2M8EAI</t>
  </si>
  <si>
    <t>PR and SRs are VAT registered and claims back VAT from SA Revenue Service/Authority. VAT paid from GF bank accounts are claimed back and refunded to the GF bank account. Additionally, PR ensures that all financial reports to GF are VAT exclusive.</t>
  </si>
  <si>
    <t>Taxes are not unrecoverable but are due at the end of the reporting period above. These taxes (VAT) to be refunded by the SA Revenue Services/Authority in the new tax year or next reporting period.</t>
  </si>
  <si>
    <t>a2I36000000v2M9EAI</t>
  </si>
  <si>
    <t>a2I36000000v2LbEAI</t>
  </si>
  <si>
    <t>Total taxes recovered for the SR have been $ 20 733 thus far, this was refunded in to the SR's bank account and the SR has been requested to refund to the SR Global Fund Bank Account. The PR was selected for audit by the South African Revenue Services, all supporting documentation has been submitted to the South African Revenue Services and we are awaiting refund.</t>
  </si>
  <si>
    <t>a2I36000000v2LcEAI</t>
  </si>
  <si>
    <t>Note that PR was experiencing difficulities in recovering taxes from SARS (South African Revenue Services). However PR has escalated problems and did recover $13,920 in the period 01 Jan 2018 to 31 March 2018 relating to prior periods. PR is still continuing to liaise with SARS to recover full taxes and has now been referred to a Foreign Donor Funded Project Specialist as SARS. PR expects to recover outstanding taxes in next quarter.</t>
  </si>
  <si>
    <t>a2I36000000v2LdEAI</t>
  </si>
  <si>
    <t>PR notes that Vat monies are still being recovered from SRs, in addition PR and SRs are experiencing problems in recovereing refunds from the South African Revenue Service. PR has had meetings with all SRs owing over VAT monies to PR. All SRs (with the exception of Mpilonhle Organsiation) have acknowledged the debt and are making conserted efforts to recover the refunds and pay over the PR. The PR will pay over any outstanding VAT monies to GF at the end of the close out period and subsequently recover these funds from the SRs and SRs should this situation arise.</t>
  </si>
  <si>
    <t>a2I36000000ugfAEAQ</t>
  </si>
  <si>
    <t>Of the Sub-Recipients contracted on the full programme, some SRs are not yet registered for VAT. Half of these SRs have been determined as extremely small organisations and given the rural location and the fact that a significant portion of expenses are non-VATable (i.e. non-VAT vendor expenses, HR and Travel costs) the VAT implications aren't estimated to be feasible. Furthermore the administration (logistics and capacity) for the value does not make it practical. The other SRs are in the process of registering for VAT and NACOSA is following up on the VAT status periodically. NACOSA aims to assist SRs with Technical Assistance in order to speed up the process.</t>
  </si>
  <si>
    <t>The PR unrecoverable VAT amount is still due from the South African Revenue Service (SARS) and not deemed unrecoverable. Included in the $75,775.64 unrecoverable SR VAT is $59,914 which is claimed by NACOSA and also still deemed recoverable from SARS. Therefore, unrecoverable VAT only amounts to $15,861.60 which is the total VAT estimated on expenses from SRs not registered for VAT. The total expenses for these SRs amounts to $1,040,678 for the year. VAT refunds have been slow due to various SARS VAT queries which have held up the refund process but NACOSA expects the full amount to be recovered in future. The August 2016 VAT refund has already been received in May 2017 and for VAT reports submitted from January 2017 onwards all VAT input claims have been recovered from SARS. To summarise, since 31/12/2016 $51,521.25 of the above VAT has been refunded which leaves $62,156.11 VAT input still due from SARS. NACOSA expects that the full outstanding VAT claims for 2016 will still be recovered from SARS.</t>
  </si>
  <si>
    <t>a2I36000000ugfBEAQ</t>
  </si>
  <si>
    <t>The unrecoverable taxes amount shows a negative balance due to more taxes being recovered in 2017 than paid. This is due to 2016 VAT outstanding from the South African Revenue Service (SARS) only being refunded in 2017. Refer to GF VAT Recon tab for detailed breakdown.  Unrecoverable VAT only amounts to $21,528 which is the total VAT estimated on Vatable expenses from SRs not registered for VAT. The total expenses for these SRs amounts to $914,648 for the year.   As at 31/12/2017 there was still an amount VAT due from SARS. This VAT amount was refunded in January 2018. Refer to GF VAT Recon tab for detailed breakdown.</t>
  </si>
  <si>
    <t>a2I36000000ugfCEAQ</t>
  </si>
  <si>
    <t>Of the Sub-Recipients contracted on the full programme, some SRs are not yet registered for VAT. 60% of these SRs have been determined as extremely small organisations and given the rural location and the fact that a significant portion of expenses are non-VATable (i.e. non-VAT vendor expenses, HR and Travel costs) the VAT implications aren't estimated to be feasible. Furthermore the administration (logistics and capacity) for the value does not make it practical. The other SRs are in the process of registering for VAT and NACOSA is following up on the VAT status periodically. NACOSA aims to assist SRs with Technical Assistance in order to speed up the process.</t>
  </si>
  <si>
    <t>The unrecoverable taxes amount shows a balance as  unrecoverable . This is not unrecoverable but merely due to timing differences of receiving VAT refunds from the South African Revenue Service (SARS). VAT relating to the 2017 tax period (122017) ws only received in 2018.and VAT for periods 112018 and 122018 were only refunded from SARS in January and February 2019.  Actual unrecoverable VAT only amounts to $38,699 which is the total VAT estimated on Vatable expenses from SRs not registered for VAT. The total expenses for these SRs amounts to $1,118,273 for the year.</t>
  </si>
  <si>
    <t>a2I1R0000025likUAA</t>
  </si>
  <si>
    <t>ZAF-C-NACOSAP02</t>
  </si>
  <si>
    <t>Of the 29 Sub-Recipients contracted on full programmes on the current grant, 7 SRs are not registered for VAT. 1 SR is pending VAT registration and NACOSA is following up on the VAT status periodically. The other 6 SRs are small organisations (TCCs) and given the rural location and the fact that a significant portion of expenses are non-VATable (i.e. non-VAT vendor expenses, HR and Travel costs) the VAT implications aren't estimated to be feasible. There are also 13 Small Grant SRs on the CRS programme of which 6 are not registered for VAT. These SRs are also deemed extremely small with mostly non-VAT expenses. Furthermore the administration (logistics and capacity) for the value does not make it practical.</t>
  </si>
  <si>
    <t>The unrecoverable taxes for the Principal Recipient shows a balance of $46,170.51 as  unrecoverable . This is not unrecoverable but merely due to timing differences of receiving VAT refunds from the South African Revenue Service (SARS). VAT relating to the December 2019 tax period (122019) was only received on 31/1/2020.  Actual unrecoverable VAT only amounts to $29,340.74 which is the total VAT estimated on Vatable expenses from SRs not registered for VAT. The total expenses for these SRs amounts to $1,013,482 for the year.</t>
  </si>
  <si>
    <t>a2I36000000uw3GEAQ</t>
  </si>
  <si>
    <t>The National Department of Health as PR is partially Tax Exempted on VAT on Goods and Services. The NHLS , TBHIV Care, JPS Africa  and Aurum Institute are also partially exempted. The National Religious Association for Social Development ( NRASD) no exempted.</t>
  </si>
  <si>
    <t>None</t>
  </si>
  <si>
    <t>a2I36000000uw3HEAQ</t>
  </si>
  <si>
    <t>The expenditure reported to Global Fund is VAT excluded the only tax paid by the PR and Sub-recipient is employee tax.</t>
  </si>
  <si>
    <t>The PR has received amount for tax on expenses that were paid VAT inclusive for the 2014-15 financial year the amount was only recovered in this tax period.</t>
  </si>
  <si>
    <t>a2I36000000uw3IEAQ</t>
  </si>
  <si>
    <t>The NDoH expenditure as PR expenditure is VAT exclusive. The NDoH is paying VAT from the suspense account and claim it from SARS.  Aurum and NHLS does not charge VAT on the Global Funds expenses. The TB HIV Care, JPS Africa , Right to Care and NRASD charge the VAT  to the grant and claim from SARS. All implementers does pay the employee tax which cannot be claimed from SARS.</t>
  </si>
  <si>
    <t>a2I1R000004eXQCUA2</t>
  </si>
  <si>
    <t>ZAF-C-NDOHP02</t>
  </si>
  <si>
    <t>The National Department of Health as PR is partially Tax Exempted on VAT on Goods and Services. The Aquity Innovations, Isibani Development Partners and TBHIV Care,  are also partially exempted.</t>
  </si>
  <si>
    <t>The National Department does not charge the VAT to the Global Fund. There is a VAT control account which all VAT related to the grant within the NDoH is charge and claim back from SARS by the Department. The sub-recipient only started implementation in September 2019 and most cost drivers were human resources</t>
  </si>
  <si>
    <t>a2I36000000uciOEAQ</t>
  </si>
  <si>
    <t>Right to Care is a Non Profit Organisation (NPO) and is exempt from Income taxes. The tax above relates to value added tax (VAT). All the sub recipients are also exempt from taxes since they are NPOs except FPD which is a registered educational instutition and therefore not exempt from taxes.</t>
  </si>
  <si>
    <t>VAT recovered by the PR is more than the VAT paid by the PR for the period under review, since part of the VAT recovered relates to the VAT claimed prior to 01 January 2016. VAT paid by the SRs is more than the VAT they recovered for the period under review, however most SRs recovered thier VAT after 31 December 2016. The new funding model (NFM) commenced on 01 April 2016 and will end on 31 March 2019, thus, the tax report covers two grants period.</t>
  </si>
  <si>
    <t>a2I36000000uciPEAQ</t>
  </si>
  <si>
    <t>Right to Care's year end is the 31st of March of each year. Therefore the the taxes and expenditure information included above relates partly to the 2017 year end and partly to the 2018 year end. Unrecoverable taxes of $415 872.57 refers to VAT receivable as at 31 December 2017 that will be received from South African Revenue Services (SARS) in the 2018 tax period. Sub Recipients received more VAT than they paid during the tax period, however when opening VAT receivable balance is taken into acount the sub-recipients have a VAT receivable.</t>
  </si>
  <si>
    <t>a2I36000000uciQEAQ</t>
  </si>
  <si>
    <t>a2I36000000uciEEAQ</t>
  </si>
  <si>
    <t>Not exempt from paying Value Added Tax (VAT) but we are able to recover all VAT paid from SA Revenue Services.  We are not importing any goods or services for the Global Fund project and import duty is therefore not applicable.</t>
  </si>
  <si>
    <t>In addition to the amounts reported above, please note the following: 1. VAT paid by PR during 2016 but only recovered in 2017, amounted to USD55,282.12 2. VAT paid by SRs during 2016 but only recovered in 2017 amounted to USD15,462.57</t>
  </si>
  <si>
    <t>a2I36000000uciFEAQ</t>
  </si>
  <si>
    <t>a2I36000000uciGEAQ</t>
  </si>
  <si>
    <t>No goods were imported therefore no Import duties applicable.  For VAT, SARS regarded Global Fund disbursements as zero-rated outputs and refunded all input tax. Sub recipients have varying tax status. Out of 25 sub recipients, 14 are registered for VAT. Some small SRs (IPOs) did not register as VAT amounts were very small and VAT claims would be less that the costs of administering the claims process.</t>
  </si>
  <si>
    <t>The ratio of total taxes paid to total grant expenditure is low for Sub-Recipients.  This is partly due to a large percentage of SR expenditure (56%) being salaries and administration costs which were not subject to VAT. A further reason for the low ratio is that a large SR (Childline) did not pay VAT from the Global Fund bank account but paid it from their own bank account instead.</t>
  </si>
  <si>
    <t>a2I36000000uciJEAQ</t>
  </si>
  <si>
    <t>SLA signed with Sub Recipient from November 2016.</t>
  </si>
  <si>
    <t>a2I36000000uciKEAQ</t>
  </si>
  <si>
    <t>All amounts have been converted at an average annual exhange rate of R13.295512 as per Oanda.</t>
  </si>
  <si>
    <t>a2I36000000uciLEAQ</t>
  </si>
  <si>
    <t>WCDOH pays all  SRs on reimbursement basis. WCDOH  do not reimburse taxes paid by SRs, so there is no impact on our grant funds.</t>
  </si>
  <si>
    <t>All amounts have been converted at an average annual exhange rate of R13.2367  as per Oanda.</t>
  </si>
  <si>
    <t>a2I36000000ug48EAA</t>
  </si>
  <si>
    <t>a2I36000000ug49EAA</t>
  </si>
  <si>
    <t>The SRs exempted from VAT and import duties include International Medical Corps- UK (IMC), Cordaid and Arkangelo Ali Association (AAA).</t>
  </si>
  <si>
    <t>a2I36000000ug4AEAQ</t>
  </si>
  <si>
    <t>The SRs exempted from VAT and import duties include WHO, IOM, InterChurch Medical Assistance (IMA), MoH, SSAC &amp; UNICEF</t>
  </si>
  <si>
    <t>a2I36000002eZnCEAU</t>
  </si>
  <si>
    <t>UNDP South Sudan is fully exempted from both VAT and import duties in pursuance of Cooperation Agreement between UNDP and Government of South Sudan. UNDP does all procurements of health and non-health products on behalf of SRs.</t>
  </si>
  <si>
    <t>The Sub-Recipients exempted from VAT and import duties include WHO, UNICEF, International Orgainzation for Migration (IOM), SSAC and MoH</t>
  </si>
  <si>
    <t>a2I36000002eZnBEAU</t>
  </si>
  <si>
    <t>a2I36000000ubl5EAA</t>
  </si>
  <si>
    <t>a2I36000000ubl6EAA</t>
  </si>
  <si>
    <t>a2I36000000ubl7EAA</t>
  </si>
  <si>
    <t>The expenditures above include unrecorded commitments that PSI does not anticipate any taxes included.</t>
  </si>
  <si>
    <t>a2I36000002eehjEAA</t>
  </si>
  <si>
    <t>Includes $10,214,873 PUDR reported commitments.</t>
  </si>
  <si>
    <t>a2I36000002eehiEAA</t>
  </si>
  <si>
    <t>Total expenditures include $55,968.71 in commitments.</t>
  </si>
  <si>
    <t>a2I36000002eehhEAA</t>
  </si>
  <si>
    <t>a2I36000000uckIEAQ</t>
  </si>
  <si>
    <t>a2I36000000uckJEAQ</t>
  </si>
  <si>
    <t>The SRs exempted from VAT and import duties include, WHO, Interchucrh Medical Assistant (IMA) and International Office of Migation (IOM)</t>
  </si>
  <si>
    <t>a2I36000000uckKEAQ</t>
  </si>
  <si>
    <t>The SRs exempted from VAT and import duties include: Arkangelo Ali Association (AAA), Cordaid, MoH (NTLBP)</t>
  </si>
  <si>
    <t>a2I36000002edKlEAI</t>
  </si>
  <si>
    <t>The Sub-Recipients exempted from VAT and import duties include Cordaid, Arkangelo Ali Association (AAA) and NTLBP</t>
  </si>
  <si>
    <t>a2I36000002edKkEAI</t>
  </si>
  <si>
    <t>The Sub-Recipients exempted from VAT and import duties include Cordaid, Arkangelo Ali Association (AAA) and The National TB programme (NTLBP)</t>
  </si>
  <si>
    <t>a2I36000001t1lrEAA</t>
  </si>
  <si>
    <t>South-Eastern Asia/Multicountry East Asia and Pacific HIVOS</t>
  </si>
  <si>
    <t>a2I36000001t1lqEAA</t>
  </si>
  <si>
    <t>a2I36000000uaz9EAA</t>
  </si>
  <si>
    <t>South-Eastern Asia/Multicountry East Asia and Pacific RAI</t>
  </si>
  <si>
    <t>QSE-M-UNOPSP01</t>
  </si>
  <si>
    <t>a2I36000000uaz2EAA</t>
  </si>
  <si>
    <t>(1) Cambodia - Grant Tax Exemption - Both and Overall Tax Exemption Status - Full Exemption (2) Thailand - Grant Tax Exemption - VAT Goods and Services and Overall Tax Exemption Status - Partial  (3) Vietnam  - Grant Tax Exemption - VAT Goods and Services and Overall Tax Exemption Status - Partial  (4) Lao RAI CC - Grant Tax Exemption - VAT Goods and Services and Overall Tax Exemption Status - Partial  (5) Lao RAI ICC.2 - Grant Tax Exemption - VAT Goods and Services and Overall Tax Exemption Status - Partial (6) SMRU RAI ICC.1 - Grant Tax Exemption - VAT Goods and Services and Overall Tax Exemption Status - Partial (7) MC - Grant Tax Exemption - No exemption and Overall Tax Exemption Status - Partial. (8) HPA - As confirmed by HPA team, there is no tax amount in 2017.</t>
  </si>
  <si>
    <t>(1) Cambodia - VAT Refund Period Jan 2017-Dec 2017 was fully received in 2018. The unrecoverable taxes of $52.57 consist of sub reciepients i) CNM of $20.83 ii) MOND of $11.18, iii) MOIE of $12.22; iv).MOIH of$0.37; v).PFD of $7.97. (2) Thailand - The Co-PR Thailand team reported unrecoverable tax paid amount in US$ 20,814.87 in 2017. (3) Vietman -  Due to the late project implementation so Grant Added Taxes is 10,678.31 and US$ 2,038.02 will be refunded.  Total reported expenditure in 2017 was US$2M. (4) Lao PDR RAI CC - The reported VAT are mainly from goods, services, car maintenance and utilities cost. (5) Lao PDR RAI ICC.2 - The reported VAT are mainly from goods, services, car maintenance and utilities cost. (6) SMRU - ICC.1 -  The reported tax amount for RAI –ICC.1 was in US$ 10,020.74 while total expenditure were US$ 1.079 Million.  SMRU is an Academic Research Institute under under Mahidol-Oxford Tropical Medicine Research Unit, Mahidol University, Thailand that not eligible for tax exemption. SMRU has to bear the taxes as well as last consumer or other private businesses. In the meantime, SMRU could not refund any taxes from the government because we are not registered with the tax authorities’ state. (7) MC - MC has received an exemption for VAT for expenditure on 2016 items. Malaria Consortium was able to receive refund with assistance from UNOPS Cambodia. There was no VAT paid on 2017 expenditure by MC itself.  The reported tax amount is for MC's SSR (Rak Thai) had paid VAT in 2017, but have not received any clarification whether they can receive a refund on VAT.  Hence, it was recorded as unrecoverable tax.  (8) HPA -As confirmed by HPA team, there is no tax amount to be reported in 2017 and total expenditure amount in US$ 667,916.02 is showned in the tax report.</t>
  </si>
  <si>
    <t>a2I36000002WRweEAG</t>
  </si>
  <si>
    <t>a2I36000002WRwdEAG</t>
  </si>
  <si>
    <t>a2I36000000uxCSEAY</t>
  </si>
  <si>
    <t>South-Eastern Asia/Multicountry South-Eastern Asia AFAO</t>
  </si>
  <si>
    <t>a2I36000000uxCTEAY</t>
  </si>
  <si>
    <t>The only entity with tax exemption is the Indonesian AIDS Coalition. The SR MAC is exempted only from the Inland Revenue Board from paying the Income Tax and required to pay for the Goods &amp; Service Tax (GST). The PR, the SR ACHIEVE in the Philippines and the SR Thai National AIDS Foundation, do not have any tax exemption from Value Added Tax.</t>
  </si>
  <si>
    <t>The figures presented here as total grant expenditure is per the audited figures for 2018. The audited financial statement comes with this tax report. For the figures on the tax that was paid, based on the SR Tax reports, tax has been paid by MAC ($566), TNAF ($1,159), and APCOM ($113). ACHIEVE did not purchase any goods or services were tax is applied.</t>
  </si>
  <si>
    <t>a2I1R000002shPVUAY</t>
  </si>
  <si>
    <t>South-Eastern Asia/Multicountry TB Asia UNOPS</t>
  </si>
  <si>
    <t>QMZ-T-UNOPSP01</t>
  </si>
  <si>
    <t>All reported taxes are related to VAT.</t>
  </si>
  <si>
    <t>The reported tax amount are VAT related taxes and combined amount for DDC CoPR Thailand, National TB Centre (NTC), PMU - Lao PDR and SMRU. There is no tax amount for Cambodia, Myanmar as per the justification letter and Vietnam due to the late approval of project implementation by the Vietnam Government. The detailed tax amount are as below:  1) Co PR DDC Thialand  US$ 1,657.68  2) NTC, PMU, Lao PDR  US$        10.93 3) SMRU                          US$        453.72                                     _______________ Grand-Total                      US$ 2,122.33                                     ===============</t>
  </si>
  <si>
    <t>a2I36000000umXYEAY</t>
  </si>
  <si>
    <t>Southern Asia/Multicountry South Asia</t>
  </si>
  <si>
    <t>This is total Value Added Tax (VAT) for both PR and SR for FY 2017.  Expenditure is reported as per AFR submitted for 2017.</t>
  </si>
  <si>
    <t>a2I36000003H2SMEA0</t>
  </si>
  <si>
    <t>This is total Value Added Tax (VAT) for both PR and SR for FY 2018.  Expenditure is reported as per AFR submitted for the period of January to September 2018 and Financial closure report for the period of October to December 2018.</t>
  </si>
  <si>
    <t>a2I1R000004E4TaUAK</t>
  </si>
  <si>
    <t>Southern Asia/Multicountry TB Asia UNDP</t>
  </si>
  <si>
    <t>QMZ-T-UNDPP01</t>
  </si>
  <si>
    <t>a2I36000000uZbcEAE</t>
  </si>
  <si>
    <t>FPA Sri Lanka as a local non-governmental organization does not enjoy tax exemptions for any of of its own transactions and is paying statutory taxes applicable as VAT, NBT and Income Tax to the Inland Revenue Department. As far as procurement of services and salaries are considered in the Global Fund project, these transactions do not carry a tax component. Since mjaority of our payments in the project are under this category, we have not made any tax payment during the period under consideration. Negotiations with suppliers also had enabled us to provide quotes excluding taxes, as GF will not entertain re-imbursement of taxes. As far as the Global Fund disbursements are concerned it is captured as income for FPA's service oriented activites and attracts a NGO tax (3% from funds received @ 28%), which FPA has hitherto absorbed. This has not got reflected in the grant accounts so far. This applies to all other donor grants of FPA as well.</t>
  </si>
  <si>
    <t>a2I36000000uZbdEAE</t>
  </si>
  <si>
    <t>a2I36000000uZbeEAE</t>
  </si>
  <si>
    <t>FPA Sri Lanka as a local non-governmental organization does not enjoy tax exemptions for any of its own transactions and is paying statutory taxes applicable as VAT, NBT and Income Tax to the Inland Revenue Department. As far as procurement of services and salaries are considered in the Global Fund project, these transactions do not carry a tax component. Since majority of our payments in the project are under this category, we have not made any tax payment during the period under consideration. Negotiations with suppliers also had enabled us to provide quotes excluding taxes, as GF will not entertain re-imbursement of taxes. As far as the Global Fund disbursements are concerned it is captured as income for FPA's service oriented activities and attracts a NGO tax (3% from funds received @ 28%), which FPA has hitherto absorbed. This has not got reflected in the grant accounts so far. This applies to all other donor grants of FPA as well.</t>
  </si>
  <si>
    <t>a2I1R000002xZHfUAM</t>
  </si>
  <si>
    <t>LKA-H-FPAP02</t>
  </si>
  <si>
    <t>a2I1R000002xZHeUAM</t>
  </si>
  <si>
    <t>a2I36000000udWcEAI</t>
  </si>
  <si>
    <t>a2I36000000udWdEAI</t>
  </si>
  <si>
    <t>All taxes are fully paid by Government funds under vote 17. 2.3 above should be  Fully</t>
  </si>
  <si>
    <t>a2I36000000udWeEAI</t>
  </si>
  <si>
    <t>All the taxes and duties have paid from the GOSL funds for 2018.</t>
  </si>
  <si>
    <t>Mistakenly we have paid Custom duty amount for  USD 387.00 had paid through GF funds and all other taxes have paid from GOSL funds. This mistake had been recognized during the period of External Audit for 2018.</t>
  </si>
  <si>
    <t>a2I1R000002xZJvUAM</t>
  </si>
  <si>
    <t>LKA-H-MOHP02</t>
  </si>
  <si>
    <t>All the taxes and duties have paid from the GOSL funds for 2019</t>
  </si>
  <si>
    <t>TAX expenses &amp; recoveries are zero as we did not use GF money to pay TAX during the year of 2019 and paid all Taxes through GOSL Funds.</t>
  </si>
  <si>
    <t>a2I1R000002xZJuUAM</t>
  </si>
  <si>
    <t>a2I36000000udWSEAY</t>
  </si>
  <si>
    <t>TAX expenses &amp; recoveries are zero as we don’t use GF money to pay TAX.</t>
  </si>
  <si>
    <t>a2I36000000udWTEAY</t>
  </si>
  <si>
    <t>All taxes paid by Sri Lanka Government funds.</t>
  </si>
  <si>
    <t>a2I36000000udWUEAY</t>
  </si>
  <si>
    <t>All the taxes have been paid through GOSL Funds.</t>
  </si>
  <si>
    <t>TAX expenses &amp; recoveries are zero as we did not use GF money to pay TAX during the year of 2018 and paid all Taxes through GOSL Funds.</t>
  </si>
  <si>
    <t>a2I36000000udWmEAI</t>
  </si>
  <si>
    <t>All Taxes are paid by GOSL Funds under Vote No 17</t>
  </si>
  <si>
    <t>a2I36000000udWnEAI</t>
  </si>
  <si>
    <t>All the taxes have paid by Sri lanka governement funds.</t>
  </si>
  <si>
    <t>a2I36000000udWoEAI</t>
  </si>
  <si>
    <t>The Expenditure figure mentioned above is with the GF adjustments. And also except the one invoice ($ 498) and all other TAX expenses &amp; recoveries have paid through GOSL Funds. This small amount had paid mistakenly and had identified the same during the period of External Audit.</t>
  </si>
  <si>
    <t>a2I1R000004E4hhUAC</t>
  </si>
  <si>
    <t>LKA-T-MOHP02</t>
  </si>
  <si>
    <t>According to the GF/LFA review the above figure should be reported in PUDR and AFR as total expenditure  for 2019 and which is included all the local expenditure 2019, All PPM (GDF) paymnets 2019 and All local &amp; PPM commitmnets related to 2019.</t>
  </si>
  <si>
    <t>a2I1R000004E4hgUAC</t>
  </si>
  <si>
    <t>a2I36000000ughFEAQ</t>
  </si>
  <si>
    <t>SRL-911-G15-SP02</t>
  </si>
  <si>
    <t>All local taxes are paid by using GOSL funds (Vote 17)</t>
  </si>
  <si>
    <t>a2I36000000ughGEAQ</t>
  </si>
  <si>
    <t>All the taxes have paid by GOSL funds.</t>
  </si>
  <si>
    <t>TAX expenses &amp; recoveries are zero as we did not use GF money to pay TAX during the year of 2017.</t>
  </si>
  <si>
    <t>a2I36000000ugacEAA</t>
  </si>
  <si>
    <t>a2I36000000ugadEAA</t>
  </si>
  <si>
    <t>a2I36000002egu9EAA</t>
  </si>
  <si>
    <t>UN SRs are exempted for VAT on goods and services where as NGOs and governmental SRs are not exempted from taxes</t>
  </si>
  <si>
    <t>a2I36000002egu8EAA</t>
  </si>
  <si>
    <t>a2I36000002egu7EAA</t>
  </si>
  <si>
    <t>a2I36000002egtLEAQ</t>
  </si>
  <si>
    <t>The Principal Recpients are tax exempted as the tax claim/refund is addressed by Ministry of Finance &amp; National Economy. This is done twice a year on June and December.</t>
  </si>
  <si>
    <t>a2I36000002egtKEAQ</t>
  </si>
  <si>
    <t>The Principal Recpients are tax exempted as the tax claime/refund addressed to  Ministry of Finance &amp; National Economy is done twice a year on June and December.</t>
  </si>
  <si>
    <t>a2I36000000uboCEAQ</t>
  </si>
  <si>
    <t>a2I36000000uboDEAQ</t>
  </si>
  <si>
    <t>a2I36000001qFqPEAU</t>
  </si>
  <si>
    <t>PR and FMOH implementing units, SRs (UNDP and WHO) are all tax exempt from VAT and import duties. PR has submitted VAT reimbursement  claim for Year 2016. FMoH VATreimbursement claims are submitted  as part of PR reimbursement claims. SRs (WHO and UNDP) submit separate VAT reimbursement claims</t>
  </si>
  <si>
    <t>a2I36000001qFqQEAU</t>
  </si>
  <si>
    <t>a2I36000000uu1CEAQ</t>
  </si>
  <si>
    <t>a2I36000000uu1DEAQ</t>
  </si>
  <si>
    <t>a2I36000000uu1EEAQ</t>
  </si>
  <si>
    <t>a2I36000002ehiEEAQ</t>
  </si>
  <si>
    <t>a2I36000002ehiDEAQ</t>
  </si>
  <si>
    <t>a2I36000002ehiCEAQ</t>
  </si>
  <si>
    <t>a2I36000000ugh7EAA</t>
  </si>
  <si>
    <t>a2I36000000ugh8EAA</t>
  </si>
  <si>
    <t>Total  expenditures  2017 USD 977,048</t>
  </si>
  <si>
    <t>a2I36000000ugh9EAA</t>
  </si>
  <si>
    <t>Total  expenditures  2018 USD 1,669,584</t>
  </si>
  <si>
    <t>a2I36000003rwpJEAQ</t>
  </si>
  <si>
    <t>SUR-C-MOHP02</t>
  </si>
  <si>
    <t>a2I36000000wVRqEAM</t>
  </si>
  <si>
    <t>a2I36000000wVRrEAM</t>
  </si>
  <si>
    <t>Grant expenditures cover the period: January 2017 - December 2017</t>
  </si>
  <si>
    <t>a2I36000000wVRsEAM</t>
  </si>
  <si>
    <t>Grant expenditures cover the period: January 2018 - March 2018</t>
  </si>
  <si>
    <t>a2I36000002fekZEAQ</t>
  </si>
  <si>
    <t>Grant expenditures cover the period: April 2018 - December 2018 The  Total Grant Expenditure for the Reporting Year in Grant Currency” of USD 355,521 is according the Audit report. There was an adjustment made of USD 164 during the Audit, but since this is after the PU was issue, does this adjustment not reflect in the PU.</t>
  </si>
  <si>
    <t>a2I36000002fekYEAQ</t>
  </si>
  <si>
    <t>According to Global Fund, the grant expenditures should match the PUDR of 2019 with  the amount of actual expenditures and commitments 2019 i.e USD 638413 + USD 52675. However please note that an expenditure of total USD 56878 related to the accounts payable of 2018  is neither in the 2018 and 2019 tax report.</t>
  </si>
  <si>
    <t>a2I36000000uqGiEAI</t>
  </si>
  <si>
    <t>UNDP has VAT exemption for all transaction paid in 2016.  UNDP made disbursements during the Reporting Period  in amoutn of US$2,504,620 without VAT exemption to Govt SRs (four),  CSO  (six) and UNFPA. The VAT rate is 18%, the amount paid by SRs in 2016 is US$ 1915.86, which represents 0.08% out of total amount spent by SRs</t>
  </si>
  <si>
    <t>a2I36000000uqGjEAI</t>
  </si>
  <si>
    <t>UNDP has VAT exemption for all transaction paid in 2017.  UNDP made disbursements during the Reporting Period  in amoutn of US$2,073,144.61 without VAT exemption to Govt SRs (four),  CSO  (six) and UNFPA. The VAT rate is 18%, the amount paid by SRs in 2017 is US$ 4,316.18, which represents 0.21% out of total amount spent by SRs</t>
  </si>
  <si>
    <t>a2I36000002hFTkEAM</t>
  </si>
  <si>
    <t>UNDP has Tax exemption for all transactions paid in FY 2018.  UNDP made disbursements during the Reporting Period  in total amount of US$862,080.84 without tax exemption to Govt SRs (five) and CSOs (eight) . The VAT tax rate is 18%. The total amount of VAT tax paid by SRs in FY 2018 is US$ 1,680.93, which represents 0.20% out of the total amount spent by SRs</t>
  </si>
  <si>
    <t>a2I36000002hFTjEAM</t>
  </si>
  <si>
    <t>UNDP has Tax exemption for all transactions paid in FY 2019.  UNDP made disbursements during the Reporting Period in total amount of US$ 1,071,482.46  without tax exemption to Govt SRs (five) and CSOs (eight) . The VAT tax rate is 18%. The total amount of VAT tax paid by SRs in FY 2019 is US$ 2,757.16, which represents 0.27% out of the total amount spent by SRs</t>
  </si>
  <si>
    <t>a2I36000000udWhEAI</t>
  </si>
  <si>
    <t>Total amount of VAT paid for the period Jan-Dec' 2016 is included in tax information.</t>
  </si>
  <si>
    <t>a2I36000000udWiEAI</t>
  </si>
  <si>
    <t>a2I36000000ucgZEAQ</t>
  </si>
  <si>
    <t>Sub-Recipients not selected</t>
  </si>
  <si>
    <t>a2I36000000ucgaEAA</t>
  </si>
  <si>
    <t>SR not selected</t>
  </si>
  <si>
    <t>a2I36000003GLUZEA4</t>
  </si>
  <si>
    <t>SR - The  Project Hope  does not have VAT exemption.</t>
  </si>
  <si>
    <t>Payd taxes included: Income tax (13%), Social Tax (25%),Pension fund charge (1%) for staff and consultants, also vehicle Tax.                                                                                                                                                                      Total PR expenditure included expenses form previous Grant TJK-T-RCTC #916 (Jan-March 2018, $ 171871) and Grant TJK-T-RCTC #1672 (Apr.-Dec. 2018, $1 326 460).</t>
  </si>
  <si>
    <t>a2I36000003GLUYEA4</t>
  </si>
  <si>
    <t>Payd taxes included: Income tax (13%), Social Tax (25%),Pension fund charge (1%) for staff and consultants salary and vehicle Tax.</t>
  </si>
  <si>
    <t>a2I36000001rNfXEAU</t>
  </si>
  <si>
    <t>Tanzania (United Republic)</t>
  </si>
  <si>
    <t>TNZ-405-G06-HP03</t>
  </si>
  <si>
    <t>a2I36000002g7GdEAI</t>
  </si>
  <si>
    <t>Claims for refund were submitted to TRA; no refunds had been received from TRA by the end of this reporting period</t>
  </si>
  <si>
    <t>Claims for refund were submitted to TRA; no refunds had been received from TRA by the end of this reporting period. The refund process takes too long</t>
  </si>
  <si>
    <t>a2I36000002g7GcEAI</t>
  </si>
  <si>
    <t>The issue of exemption for procurement of goods and services is still a challenge</t>
  </si>
  <si>
    <t>a2I36000000vcXtEAI</t>
  </si>
  <si>
    <t>a2I36000000vcXuEAI</t>
  </si>
  <si>
    <t>a2I36000000ucX1EAI</t>
  </si>
  <si>
    <t>a2I36000000ucX2EAI</t>
  </si>
  <si>
    <t>a2I36000000ucX3EAI</t>
  </si>
  <si>
    <t>The regulation of the country was to pay tax upfront and then claim for refund</t>
  </si>
  <si>
    <t>a2I36000002ee15EAA</t>
  </si>
  <si>
    <t>The applications for recoveries of the remaining amount formally lodged to the tax authorities and awaiting procedural approvals from one of the Ministry of Foreign Affairs as directed by Tanzania Revenue Authority (TRA).</t>
  </si>
  <si>
    <t>a2I36000002ee14EAA</t>
  </si>
  <si>
    <t>a2I36000001pIiREAU</t>
  </si>
  <si>
    <t>a2I36000001pIiSEAU</t>
  </si>
  <si>
    <t>The Government regulation was to pay upfront and claim for refund</t>
  </si>
  <si>
    <t>The exchange rate used to translate from Functional currency to grant currency for the TAX paid TZS 2,232.31/USD  . The Government regulation was to pay upfront and claim for refund</t>
  </si>
  <si>
    <t>a2I36000002ecduEAA</t>
  </si>
  <si>
    <t>a2I36000002ecdtEAA</t>
  </si>
  <si>
    <t>a2I36000000vcWMEAY</t>
  </si>
  <si>
    <t>a2I36000000vcWNEAY</t>
  </si>
  <si>
    <t>The regulation is the implementer to pay Tax upfront and the claim for refund</t>
  </si>
  <si>
    <t>a2I36000002ecpkEAA</t>
  </si>
  <si>
    <t>No VAT was paid during the reporting year. The PR request for exemption prior to payment/ purchases. (September 2017 Tax regulation)</t>
  </si>
  <si>
    <t>Total grant expenditure includes procurement of commodities and programmatic activities.</t>
  </si>
  <si>
    <t>a2I36000002ecpjEAA</t>
  </si>
  <si>
    <t>a2I36000000udaVEAQ</t>
  </si>
  <si>
    <t>a2I36000000udaWEAQ</t>
  </si>
  <si>
    <t>The figure of  item 3.5 comes from the  submitted PUDR.</t>
  </si>
  <si>
    <t>a2I36000000udaXEAQ</t>
  </si>
  <si>
    <t>a2I36000002hhjsEAA</t>
  </si>
  <si>
    <t>a2I36000002hhjrEAA</t>
  </si>
  <si>
    <t>a2I36000000vE48EAE</t>
  </si>
  <si>
    <t>a2I36000000vE49EAE</t>
  </si>
  <si>
    <t>Raks Thai has requested the tax exemption to the Revenue Department. However, the Revenue Department notified that Raks Thai Foundation is not entitled for the tax exemption. Please see attached the translation of the latest response from the RD (letter no. KorKhor 0702/Phor/1132 dated 18 December 2015).</t>
  </si>
  <si>
    <t>a2I36000000vE4AEAU</t>
  </si>
  <si>
    <t>a2I36000002evsTEAQ</t>
  </si>
  <si>
    <t>a2I36000002evsSEAQ</t>
  </si>
  <si>
    <t>a2I36000000vcbkEAA</t>
  </si>
  <si>
    <t>a2I36000000vcbnEAA</t>
  </si>
  <si>
    <t>PR has revised Tax reports  and expenditures of PRDDC and SRs, correcting missing calculation period. Please see as below; 3.2 Total Taxes of PR are revised from 2,428.52 to 2,276.45 and SRs, from 54,080.65 to 31,313.26 (please see sheets PR and All SRs). 3.5 Total Grant Expenditure of PR is revised from 1,734,777 to 1,833,395  and SRs, from 6,728,512.81 to7,238,128 based on LFA verified.  Please not that, PR and Raksthai have imported Tax from GL of program account  and other SRs and SSR repoted by excel.</t>
  </si>
  <si>
    <t>a2I36000000vcboEAA</t>
  </si>
  <si>
    <t>PR would like to revise the expenditure of PRDCC to 3,046,251 USD, due to add  PPM of 30,882 USD.</t>
  </si>
  <si>
    <t>a2I36000000ubn8EAA</t>
  </si>
  <si>
    <t>There is no VAT in Timor Leste. If there were payments of customs related tax by the division of global fund, it will be reimbursed by Ministry of Health.</t>
  </si>
  <si>
    <t>There were no tax for the HIV which directly paid by Division of Global Fund (Using grant funds). If any payment for custom were paid by SAMES who then arranged reimbursement for their expenditure to the Ministry of Health.</t>
  </si>
  <si>
    <t>a2I36000000ubn9EAA</t>
  </si>
  <si>
    <t>Tax for vehicle purchase in December 2017 was paid in 2018. All procurement of Health Product and Equipment were cunducted by SAMES. Therefore taxes paid during the reporting year is directly covered by SAMES itselft.</t>
  </si>
  <si>
    <t>a2I36000002fx2dEAA</t>
  </si>
  <si>
    <t>The total grant expenditure for the reporting year is included 2017 FCR expenditure</t>
  </si>
  <si>
    <t>a2I36000002fx2cEAA</t>
  </si>
  <si>
    <t>There were no taxes paid during the reporting year. All procurements of health product and equipment have been done trough Wambo system.</t>
  </si>
  <si>
    <t>a2I36000002fx2bEAA</t>
  </si>
  <si>
    <t>a2I36000000ubnJEAQ</t>
  </si>
  <si>
    <t>This is payment for custom tax costs for Malaria Betnets (LLIN) which has been paid in advance by the Malaria Program in 2015. Ministry of Health just reimbursed this advance payment in earlier 2016.</t>
  </si>
  <si>
    <t>a2I36000000ubnKEAQ</t>
  </si>
  <si>
    <t>All procurement of Health Product and Equipment were cunducted by SAMES. Therefore taxes paid during the reporting year is directly covered by SAMES itselft.</t>
  </si>
  <si>
    <t>a2I36000002dh6oEAA</t>
  </si>
  <si>
    <t>There is no VAT in Timor Leste. If there were payments of customs related tax by the division of global fund, it will be reimbursed by Ministry of Health.  'Total taxes paid have been done for procurement of 1 vehicles amounting to $1,444.12 and procurement of supplies for incecticide resistance monitoring amount of $568.23</t>
  </si>
  <si>
    <t>The total grant expenditure for the reporting year is included 2017 FCR expenditure.  Request fo recover taxes paid has been sent to the Ministry of Health (PR) in March 2019. Refund payment is being  process. We expect to have it in May 2019.</t>
  </si>
  <si>
    <t>a2I36000002dh6nEAA</t>
  </si>
  <si>
    <t>First request fo recover taxes paid has been sent to the Ministry of Health (PR) in December 2019. Follow up request has been made in June 15, 2020.  We expected to receive this recoverable tax amount  in  July 2020.</t>
  </si>
  <si>
    <t>a2I36000002dh6mEAA</t>
  </si>
  <si>
    <t>a2I36000000ubnNEAQ</t>
  </si>
  <si>
    <t>a2I36000000ubnOEAQ</t>
  </si>
  <si>
    <t>Procurement of Health Product and Health Equipment were conducted by SAMES. Therefore taxes paid during the reporting year is directly covered by SAMES itselft.</t>
  </si>
  <si>
    <t>a2I36000002WKfcEAG</t>
  </si>
  <si>
    <t>The total grant expenditure for the reporting year is included 2017 FCR expenditure.</t>
  </si>
  <si>
    <t>a2I36000002WKfbEAG</t>
  </si>
  <si>
    <t>a2I36000002WKfaEAG</t>
  </si>
  <si>
    <t>a2I36000000uchgEAA</t>
  </si>
  <si>
    <t>Les subventions du Fonds mondial gérées par la Primature sont exonérées des TVA et impôts sur le plan national</t>
  </si>
  <si>
    <t>Le PR n'a pas eu à payer d'impôts et taxes au cours de l'exercice 2016</t>
  </si>
  <si>
    <t>a2I36000000uchhEAA</t>
  </si>
  <si>
    <t>La subvention VIH est exonérée de la TVA sur les biens et services et les droits de douanes pour les importations</t>
  </si>
  <si>
    <t>Aucune taxe n'a été payée sur les subventions NFM1</t>
  </si>
  <si>
    <t>a2I36000002W22bEAC</t>
  </si>
  <si>
    <t>Le PR n'a pas payé de taxes au cours de l'exercice 2018</t>
  </si>
  <si>
    <t>a2I36000002W22aEAC</t>
  </si>
  <si>
    <t>Le PR n'a pas eu à payer d'impôts et taxes au cours de l'exercice 2019</t>
  </si>
  <si>
    <t>a2I36000002W22ZEAS</t>
  </si>
  <si>
    <t>a2I36000000uchkEAA</t>
  </si>
  <si>
    <t>a2I36000000uchlEAA</t>
  </si>
  <si>
    <t>Le PR n'a pas payé de taxes au cours de l'exercice 2017</t>
  </si>
  <si>
    <t>a2I36000002WEmWEAW</t>
  </si>
  <si>
    <t>a2I36000002WEmVEAW</t>
  </si>
  <si>
    <t>a2I36000002WEmUEAW</t>
  </si>
  <si>
    <t>a2I36000000udU3EAI</t>
  </si>
  <si>
    <t>a2I36000000udU4EAI</t>
  </si>
  <si>
    <t>a2I36000002WEmbEAG</t>
  </si>
  <si>
    <t>a2I36000002WEmaEAG</t>
  </si>
  <si>
    <t>a2I36000002WEmZEAW</t>
  </si>
  <si>
    <t>a2I36000000vI3hEAE</t>
  </si>
  <si>
    <t>Il s'agit de la TVA facturée sur les prestations téléphoniques, de consommation de l'eau potable,  d'éléctricité et du carburant dont l'émission d'un bon de commande externe valorisé est impossible avant l'accomplissement de l'acte (Télécommunication, eau et electricité) ainsi que la non éxonération de la TVA sur l'achat du carburant essence.</t>
  </si>
  <si>
    <t>a2I1R000004DgLSUA0</t>
  </si>
  <si>
    <t>TUN-H-ONFPP02</t>
  </si>
  <si>
    <t>Il s'agit essentiellement de la TVA facturée et non récupérable relative aux prestations de télécommunication, consommation d'eau potable, d'éléctricité et du carburant; dont l'émission d'un bon de commande éxonéré et valorisé est impossible avant accomplissement de l'acte. Pour le PR une requête a été adressée aux services concernés afin de procéder à la rectification de la facture et la restitution de la TVA d'un montant de 50,70 us$ payée sur la facture Tunisie Autoroute N°1198/P02/SCC/2019 en date du 17/12/2019</t>
  </si>
  <si>
    <t>a2I36000000wjxYEAQ</t>
  </si>
  <si>
    <t>There is one UN SR and one Govt. SR with tax exemption</t>
  </si>
  <si>
    <t>a2I36000000wjxZEAQ</t>
  </si>
  <si>
    <t>there is one UN SR and one Gov SR with tax exemption.</t>
  </si>
  <si>
    <t>a2I36000000wjxaEAA</t>
  </si>
  <si>
    <t>a2I36000003t9GCEAY</t>
  </si>
  <si>
    <t>a2I36000003t9GBEAY</t>
  </si>
  <si>
    <t>a2I36000003t9GAEAY</t>
  </si>
  <si>
    <t>a2I36000001pIilEAE</t>
  </si>
  <si>
    <t>AID Funded projects were exempt from VAT payment effective 1st July 2016,however we did not get this information until July 2017 a year after incurring VAT costs. Efforts are now beeing made to claim a refund from MOH.</t>
  </si>
  <si>
    <t>The recovered taxes are for both PR and SR coz they are not split when a refund is being made from MOH. In addition,the amount refunded is a cumulative figure inclusive of prior  year 2015.</t>
  </si>
  <si>
    <t>a2I36000001pIimEAE</t>
  </si>
  <si>
    <t>a2I36000002WJ6TEAW</t>
  </si>
  <si>
    <t>TASO was exempted from VAT effective July 2016 for Donor funded projects</t>
  </si>
  <si>
    <t>Taxes recovered have been translated using the BoU mid rate as at 27 November 2018 (date when TASO received funds).</t>
  </si>
  <si>
    <t>a2I36000002WJ6SEAW</t>
  </si>
  <si>
    <t>The parliament approved a Tax Amendment bill that took effect on 1st July 2016 to exempt VAT from any transactions related to activities funded by aid funded project and the Global fund is listed among the aid funded project; the VAT is deemed to have been paid by Government.</t>
  </si>
  <si>
    <t>a2I36000000ugQvEAI</t>
  </si>
  <si>
    <t>Both Principal Recipient (PR) and Sub-recipients (SRs) are not Tax Exempt.</t>
  </si>
  <si>
    <t>The Principal Recipient and the Sub-Recipients are not tax exempted.  During the reporting period, VAT amounting to $ 23,192 was paid from the HIV Grant to various suppliers for local procurements. The PR will refund this VAT in the FY 2017/2018.</t>
  </si>
  <si>
    <t>a2I36000000ugQwEAI</t>
  </si>
  <si>
    <t>The PR and SR are not exempted from Tax. However the Global Fund is exempted from VAT on Goods and services procured using the gants as at July 2016. All VAT paid in the past are being refunded and systems are in place so no VAT payment going forward</t>
  </si>
  <si>
    <t>a2I36000002WPenEAG</t>
  </si>
  <si>
    <t>The PR and SR are not exempted from Taxes. However the Global Fund is exempted from VAT on Goods and services procured using the grants by both the PR and SR.</t>
  </si>
  <si>
    <t>There was no tax paid from the Grants for the period under review since the PR and SR are fully exempted from VAT.</t>
  </si>
  <si>
    <t>a2I36000002WPemEAG</t>
  </si>
  <si>
    <t>a2I36000000ugZtEAI</t>
  </si>
  <si>
    <t>Sec. 24(6), The VAT Act, Cap.349 was amended in May 2016 (effective 01.Jul.2016) to exclude GF from paying VAT</t>
  </si>
  <si>
    <t>a2I36000000ugZuEAI</t>
  </si>
  <si>
    <t>As per the VAT(Amendement) Act, GF is exempted from paying VAT.</t>
  </si>
  <si>
    <t>The Principal Recipient expendirure includes expenditure incured on commodities paid directly from GF and also the handling,storage and distribution charges paid to National Medical Stores.</t>
  </si>
  <si>
    <t>a2I36000002WJ6YEAW</t>
  </si>
  <si>
    <t>VAT exempt as per the VAT(2015) Amendement Act</t>
  </si>
  <si>
    <t>a2I36000002WJ6XEAW</t>
  </si>
  <si>
    <t>a2I36000000ucgyEAA</t>
  </si>
  <si>
    <t>a2I36000000ucgzEAA</t>
  </si>
  <si>
    <t>a2I36000000uch0EAA</t>
  </si>
  <si>
    <t>Although GF were  exempt from VAT effective 1st July 2016,we received the communication during the year 2017 after we had incurred VAT on some payments already. A communication was later  made to Ministry of Health to recover the spent monies from Ministry of Finance in the subsequent Financial year.</t>
  </si>
  <si>
    <t>PR  is still persuing MOH to refund what had been claimed and submitted in the previous quarters although they are still hesitant to refund because AID funded projects were exempt from payment of VAT effective 1 July,2016. However this did not come to our knowledge until about April 2017 so we continued to incur the cost.</t>
  </si>
  <si>
    <t>a2I36000002WJ6OEAW</t>
  </si>
  <si>
    <t>a2I36000002WJ6NEAW</t>
  </si>
  <si>
    <t>No VAT was paid for the period ended 31/12/2019 and we also had no recoveries for malaria Grant.</t>
  </si>
  <si>
    <t>a2I36000001pTXhEAM</t>
  </si>
  <si>
    <t>The unrefunded VAT relates to Silcon Valley Technololgies (USD 813), Dansk ICT Management (USD 1,502) and Hotel Africa (USD 969) The PR will refund this VAT this FY 2017/2018.</t>
  </si>
  <si>
    <t>a2I36000001pTXiEAM</t>
  </si>
  <si>
    <t>a2I36000001pM0oEAE</t>
  </si>
  <si>
    <t>The recovered taxes are a cumulative figure inclusive of prior  year 2015.</t>
  </si>
  <si>
    <t>a2I36000001pM0pEAE</t>
  </si>
  <si>
    <t>a2I36000001pTXcEAM</t>
  </si>
  <si>
    <t>a2I36000001pTXdEAM</t>
  </si>
  <si>
    <t>a2I36000002WPeiEAG</t>
  </si>
  <si>
    <t>a2I36000002WPehEAG</t>
  </si>
  <si>
    <t>VAT  of Usd  3,982.96 . This was  paid by Prisons Uganda Limited during the reporting year.</t>
  </si>
  <si>
    <t>a2I36000000ugbpEAA</t>
  </si>
  <si>
    <t>a2I36000000ugbqEAA</t>
  </si>
  <si>
    <t>a2I36000002esOQEAY</t>
  </si>
  <si>
    <t>a2I36000002esOPEAY</t>
  </si>
  <si>
    <t>a2I36000000vZoQEAU</t>
  </si>
  <si>
    <t>a2I36000000vZoREAU</t>
  </si>
  <si>
    <t>a2I36000002evs4EAA</t>
  </si>
  <si>
    <t>a2I36000002evs3EAA</t>
  </si>
  <si>
    <t>a2I36000000vEU1EAM</t>
  </si>
  <si>
    <t>VAT is paid only to vendors which are exclusive providers of services ( provision of communications: phones, Internet, etc.), insignificant sums for petrol and advertisement which  providers refuse to exclude VAT from their invoices.</t>
  </si>
  <si>
    <t>a2I36000000vEU2EAM</t>
  </si>
  <si>
    <t>VAT is paid only to vendors which are exclusive providers of services ( provision of communications: phones, Internet, etc.), insignificant sums for petrol and advertisement which  providers refuse to exclude VAT from their invoices. Total Grant Expenditures includes expences of WHO.</t>
  </si>
  <si>
    <t>a2I36000002esOVEAY</t>
  </si>
  <si>
    <t>a2I36000002esOUEAY</t>
  </si>
  <si>
    <t>a2I36000000vZuNEAU</t>
  </si>
  <si>
    <t>UKR-H-UNICEFP01</t>
  </si>
  <si>
    <t>a2I36000000vZuOEAU</t>
  </si>
  <si>
    <t>a2I36000000vZuPEAU</t>
  </si>
  <si>
    <t>UNICEF Ukraine is eligible for VAT exemption and reimbursement of VAT paid as a part of the price in case of local procurement of both goods and services. VAT, paid as a part of the price  in 2017, was submitted to the Government of Ukraine, process of reimbursement is not completed.  There are no Sub-recipients for this grant.</t>
  </si>
  <si>
    <t>As for unrecovered 7,016.15 USD - VAT clame is submitted to the Government, process of reimbursement is not completed</t>
  </si>
  <si>
    <t>a2I36000001qtjdEAA</t>
  </si>
  <si>
    <t>a2I36000000vTraEAE</t>
  </si>
  <si>
    <t>a2I36000000vTrbEAE</t>
  </si>
  <si>
    <t>According to GF regulation on Tax, the Principle Recipient communicated the Sub-recepients on Tax Exemption through the Agreement (Article XII-Tax Exemption - point#2) between the Principal Recipient and Sub-recipients. Sub-recipeints, with the help of the PR, are on the process of obtaining relevant tax exemption and refund of paid VAT. Taking into account the Sub-recipients' VAT refund and project phase end, the Principle Recipient will deduct the paid tax amount from the final tranches of Sub-recipients.</t>
  </si>
  <si>
    <t>a2I36000000vTrcEAE</t>
  </si>
  <si>
    <t>a2I1R000003AadVUAS</t>
  </si>
  <si>
    <t>According to the Tax Сode of the Republic of Uzbekistan, grant funds are exempted from taxation. However, some taxes are mandatory for grant and other funds, such as excise tax (in the case of a project, this tax means as a tax on the consuption of gasoline, disel fuel).</t>
  </si>
  <si>
    <t>The total amount paid by PR is 362.29 USD, including  220.48 for gasolin  consumption tax, which is mandatory tax according to Tax Code and remaining amount 141.81 USD VAT for comunication services, which was recovered in 31/01/2019 (141.81 USD will be included in next tax report in item 3.3 PR part). The total amount paid by SR's is 735.34 USD only for communication services, from which 492.57 USD was recovered in 30/04/2019 (492.57 USD will be icluded in next tax report in item 3.3 SR's part). The return of the VAT amount was observed during current reporting period only from the SR of the project - «Istikbolli Avlod» (Tashkent) for amount 66.25 USD (Returned sum from the company  UMS  for previously (In IP1 period).</t>
  </si>
  <si>
    <t>a2I1R000003AadUUAS</t>
  </si>
  <si>
    <t>According to the Tax Сode of the Republic of Uzbekistan dated 30.11.2007, grant funds are exempted from taxation.</t>
  </si>
  <si>
    <t>PR did not pay any VAT or import related taxes during 2019. However, there was a recovery of taxes for an amount 163,48 from the service provider for the period 01.07.2018 - 31.12.2018. The total amount paid VAT taxes by SR's is 1 294,27 USD only for communication services. The Sub recipient recovered taxes amounting 1 352,08 USD from communication service provider on April 25, 2019 for the period covering 01.07.2018 - 31.03.2018.</t>
  </si>
  <si>
    <t>a2I36000000wjw5EAA</t>
  </si>
  <si>
    <t>UZB-H-UNDPP01</t>
  </si>
  <si>
    <t>According to agreement with Uzbekistan, UNDP has an exemption from VAT for Goods &amp; Services  and Import duty taxes. Under  Tax law of the Republic of Uzbekistan grant recipients have an exemption from VAT for goods and services. SRs did pay any import duties due to procurement proceeds from UNDP side.</t>
  </si>
  <si>
    <t>a2I36000001sILcEAM</t>
  </si>
  <si>
    <t>a2I36000000uqGrEAI</t>
  </si>
  <si>
    <t>1) VAT exemption - according to the Tax code of Republic of Uzbekistan (section 7, chapter 37, Article 208 and  Article 211) 2) Customs import Duties/Taxes exemption  - according to the law of the Republic of Uzbekistan on customs tariff  ( Article 33)</t>
  </si>
  <si>
    <t>Total Grant Expenditure for the reporting Period from 1 July 2016 to 31 December 2016</t>
  </si>
  <si>
    <t>a2I36000000uqGsEAI</t>
  </si>
  <si>
    <t>a2I36000000uqGtEAI</t>
  </si>
  <si>
    <t>a2I36000003ANDKEA4</t>
  </si>
  <si>
    <t>The report covers the period 1 July -31 December 2018</t>
  </si>
  <si>
    <t>a2I36000003ANDJEA4</t>
  </si>
  <si>
    <t>1) VAT exemption-according to the Tax code of Republic of Uzbekistan (section 7 chapter 37, Article 208 and Article 211) 2) Customs import Duties/Taxes exemption- according to the law of the Republic of Uzbekistan on customs tariff (Article 33)</t>
  </si>
  <si>
    <t>a2I36000000ugbkEAA</t>
  </si>
  <si>
    <t>3.3: The total taxes recovered during the reporting year are included the unrecoverable taxes in 2015 and the taxes arised in 2016</t>
  </si>
  <si>
    <t>a2I36000000ugblEAA</t>
  </si>
  <si>
    <t>3.4:  Request for tax refund was submitted to Tax Office at central and provincial levels but the amount has not been recovered yet.</t>
  </si>
  <si>
    <t>a2I36000002eZm9EAE</t>
  </si>
  <si>
    <t>PR is exempted from paying import duties. PR pays VAT which is afterwards reimbursed.</t>
  </si>
  <si>
    <t>3.2: Total taxes paid in 2018 is 158.078$ (CPMU: 118.948$; PPMUs: 39.133$);  We are processing procedures for tax refund for 2018.</t>
  </si>
  <si>
    <t>a2I36000002eZm8EAE</t>
  </si>
  <si>
    <t>No SRs</t>
  </si>
  <si>
    <t>The tax recovered and unrecovered was arising of activities in 2019</t>
  </si>
  <si>
    <t>a2I36000001pM2QEAU</t>
  </si>
  <si>
    <t>VAT cost has not been reported  in the expenditures. VAT refund to the project are mainly office renting/meetings services and VAT equipments. The total taxes will be refunded from the Government by the PR &amp; SRs.</t>
  </si>
  <si>
    <t>3.2- The total amount of PR &amp; SR including the accumulated Tax refund of 2015 + 2016, including: PR (2015): USD 5,113, + PR (2016): USD18,134  = USD 23,247.76 SRs (2015): USD 5,206 + Srs (2016): USD10,039 = USD 15,245 (VUSTA PMU) received the tax refund of the year 2015 and 2016 in first six months of 2017 (DONE).  Sub-Recipient: ISDS received the tax refund of 2015 and first 9 months of 2016 in the first six months of  2017. Life and SCDI have submitted tax refund request, it is expected to be refunded in  the last six months of 2017</t>
  </si>
  <si>
    <t>a2I36000001pM2REAU</t>
  </si>
  <si>
    <t>3.2- The total amount of PR &amp; SR including the accumulated Tax refund of 2017 including: PR (2017):  USD 11,813,05 SRs (2015+ 2016): USD 9,364.39 + SRs (2017): USD7,143.98 = USD 16,508.37 (VUSTA PMU) received the tax refund of the year 2017 in first six months of 2018 (DONE).  Sub-Recipient: LIFE received the tax refund of 2015 &amp;2016 in the last six months of 2017: USD3,715.71 and tax refund of 2017 in April 16,  2018: USD3,193.18. ISDS and SCDI have submitted tax refund request, it is expected to be refunded in  the last six months of 2018</t>
  </si>
  <si>
    <t>a2I36000002f5ZaEAI</t>
  </si>
  <si>
    <t>3.2- The total amount of PR &amp; SR including the accumulated Tax refund of 2018 including: PR (2018):  USD 8,383.51 SRs (2015+ 2016+2017): USD 9,599.48 + SRs (2018): USD4,460.66 = USD14,060.14 VUSTA PMU received the tax refund of the year 2018 in first six months of 2019 (DONE).  Sub-Recipient: ISDS received the tax refund of 2016+2017+2018 in the first six months of 2019: USD5.928,82. Life and SCDI have submitted tax refund request, it is expected to be refunded in  the last six months of 2019</t>
  </si>
  <si>
    <t>a2I36000002f5ZZEAY</t>
  </si>
  <si>
    <t>3.2- The total amount of PR &amp; SR including the accumulated Tax refund of 2019 including: PR (2019):  USD 8,948.47 SRs (2019):USD4,026.71 VUSTA PMU received the tax refund of the year 2019 in first six months of 2020. Sub-Recipient: ISDS received the tax refund of 2019 in the first six months of 2020: USD1,495.59 and SCDI received the tax refund of first six months of 2019 in the November 2019: USD225,30 Life and SCDI have submitted remaining tax refund request, it is expected to be refunded in  the last six months of 2020</t>
  </si>
  <si>
    <t>a2I36000001pkMOEAY</t>
  </si>
  <si>
    <t>Georgi Kosturkov: The paid taxes has been moved only to PR level since there are no SRs. The grant expenditure has been taken from the verified PUDR covering the reporting period.</t>
  </si>
  <si>
    <t>a2I36000001pkMPEAY</t>
  </si>
  <si>
    <t>Total taxes paid during the 2017 year:  23,133.13 usd Total taxes recovered during the 2017 year: 4.635,34 usd Unrecoverable taxes in 2017 year: 18,497.79 usd</t>
  </si>
  <si>
    <t>a2I36000000ubkSEAQ</t>
  </si>
  <si>
    <t>3.3 includes the taxes recovered for 2015 (1.052.116.654 VND ~ 46,400 USD) and the first 6 months of 2016 Besides, NTP has just received the Decision from Hanoi Tax Bureau about the refunded taxes for the second 6 months of 2016 (528,559,457 VND ~ 23,000 USD)</t>
  </si>
  <si>
    <t>a2I36000000ubkTEAQ</t>
  </si>
  <si>
    <t>- In term of VAT refund under SR expenditure, all SRs have submitted the documented requests of VAT refund for the Tax Bureau, the procudure of VAT refund is really complicated, SRs need submit many clarifications. Up to now, they have not yet completed the VAT refund process and not yet received VAT refund. However, because of commitment with the GF and PR, while still waiting for Tax Bureau's response, they reimburse the same amount in cash to the PR. The PR is trying to support the SR to complete the VAT refund process. '- In term of remaining VAT refund under PR expenditure, PR submitted the request to the tax bureau on 9 July 2018 and are waiting for their response.</t>
  </si>
  <si>
    <t>a2I36000002f30AEAQ</t>
  </si>
  <si>
    <t>- In term of VAT refund under SR expenditure, all SRs have submitted the documented requests of VAT refund for the Tax Bureau, but as current regulations, SRs were announced that they were not the units supported with VAT refund. Up to now, they have not yet received VAT refund. The PR is trying to support the SRs to complete the VAT refund process. Next step, we will proppose the MOH to take action. '- In term of remaining VAT refund under PR expenditure, the tax bureau transfered 30.349,85 USD to PR account on 16 July 2019, the remaining will be requested in the next period.</t>
  </si>
  <si>
    <t>a2I36000002f309EAA</t>
  </si>
  <si>
    <t>Partly 2019 taxes were recovered in 2020</t>
  </si>
  <si>
    <t>a2I36000000udX6EAI</t>
  </si>
  <si>
    <t>Western Africa/Multicountry West Africa ALCO</t>
  </si>
  <si>
    <t>a2I36000000udX7EAI</t>
  </si>
  <si>
    <t>a2I36000000udX8EAI</t>
  </si>
  <si>
    <t>a2I1R000004Ff5QUAS</t>
  </si>
  <si>
    <t>a2I36000000wjw7EAA</t>
  </si>
  <si>
    <t>Western Africa/Multicountry West Africa ITPC</t>
  </si>
  <si>
    <t>The Ivorian tax authorities do not issue a tax exemption for the duration of a grant, but rather issues tax exemption activity by activity (the PR must request for exemption per single activity). To help facilitate tax exemption claims, the RCTO also received support letters from the Côte d'Ivoire CCM, and Ministry of Finance.</t>
  </si>
  <si>
    <t>VAT status is as follows: 1) PR-ITWA, received VAT refund in 2019 for  FY 2017 and FY 2018, total amount recieved is 1,483.57 € 2) Oustanding VAT for year 2017: 194.22 € 3) Oustanding VAT for year 2018: 468.66€ All VAT exemption and VAT refund supporting documentation is retained for audit trail purposes at ITPC-WA offices. No VAT is due from SR's as all transactions in the respective countries of implementation are VAT exempt.</t>
  </si>
  <si>
    <t>a2I36000000wjw8EAA</t>
  </si>
  <si>
    <t>The PR (ITPC WA) got from the tax authority the VAT refund documentation for the paid VAT till June 2020.  The PR has submited the VAT refund exemption to the different suppliers. The current status is: 1) paid VAT since project start date: 7,029.59€ 2) Received VAT refund since project start date: 5,799.60 € 3) Oustanding VAT up to June 2020: 1,229.99 €</t>
  </si>
  <si>
    <t>The PR has submited the VAT refund exemption to the different suppliers and National tax authority office. During 2019, we received previous years VAT refund. That's explaining the negative variance</t>
  </si>
  <si>
    <t>a2I36000000wdYnEAI</t>
  </si>
  <si>
    <t>Western Africa/Multicountry Western Africa ANCS</t>
  </si>
  <si>
    <t>a2I36000000wdYoEAI</t>
  </si>
  <si>
    <t>a2I36000000wdYpEAI</t>
  </si>
  <si>
    <t>a2I36000000wjwBEAQ</t>
  </si>
  <si>
    <t>Western Africa/Multicountry Western Africa HI</t>
  </si>
  <si>
    <t>At the initial stage of the project Tax status have been shared with the GF ( Mali, Niger, Burkina, Cap Vert, Guinée Bissau,Sénégal) . In August 2017, the 2 year investment plan for Senegal has been approved allowing tax exemption(according the law Article 14 de la loi 2015-145) on a list of products and services, ,  Partial exemption granted under the Ordonnance 93-012 du Niger for the Sub recipient</t>
  </si>
  <si>
    <t>a2I36000000wjwCEAQ</t>
  </si>
  <si>
    <t>The tax status of the PR and SR has not changed from last year (2017). HI has had a partial exemption in Senegal, since August 2017 with the 2-year investment plan which has been approved allowing tax exemption on some goods and services. For countries (Mali, Niger, Burkina, Cape Verde, Guinea Bissau), HI does not have an exemption for various reasons. According to the Ordinance-1984-06 on associations in Niger, the SR (FOAPH) does not pay VAT.</t>
  </si>
  <si>
    <t>a2I36000000wjwDEAQ</t>
  </si>
  <si>
    <t>Suspension exonération de paiement de la TVA et des taxes douanières pour le Senegal depuis le 16 août 2019.</t>
  </si>
  <si>
    <t>a2I36000000uceDEAQ</t>
  </si>
  <si>
    <t>Western Asia/Multicountry Middle East MER</t>
  </si>
  <si>
    <t>a2I36000000uceEEAQ</t>
  </si>
  <si>
    <t>Direct Tax: Exempted (Jordan &amp; Syria)                  No Exemption (Lebanon &amp; Yemen)  Purchases &amp; Procurement: Exempted (Jordan)                  Embedded in the Invoice Price (Syria, Yemen, Lebanon; paying 11% on imported goods) Custom clearance: Exempted (Jordan)                              No Exemption (Syria, Yemen, Lebanon)</t>
  </si>
  <si>
    <t>a2I1R000002j3W7UAI</t>
  </si>
  <si>
    <t>QSF-Z-IOMP02</t>
  </si>
  <si>
    <t>a2I36000002fvIkEAI</t>
  </si>
  <si>
    <t>World/Multicountry East Asia and Pacific APN</t>
  </si>
  <si>
    <t>This is total Value Added Tax (VAT) for both PR and SR for FY 2018.  Expenditure is reported as per AFR submitted for FY 2018.</t>
  </si>
  <si>
    <t>a2I36000002fvIjEAI</t>
  </si>
  <si>
    <t>This is total Value Added Tax (VAT) for both PR and SR for FY 2019.  Expenditure is reported as per AFR submitted for FY 2019.</t>
  </si>
  <si>
    <t>a2I36000001sCMsEAM</t>
  </si>
  <si>
    <t>World/Multicountry EECA ECOM</t>
  </si>
  <si>
    <t>ECOM didn't receive VAT exemption, as there is no agreement between the GF and government of Estonia, and thus it is impossible. This issue was discussed with GF in October 2017.   On SRs level only in Georgia and Macedonia VAT exemption was received in 2017.</t>
  </si>
  <si>
    <t>The main part of PRs VAT (12 800 EUR) was spent in administration costs - rent, utilities, IT and office procurement, legal services etc. In programmatic activities, VAT was mostly related to accommodation and catering costs.  Georgian SR used VAT exemption in 2017. They reduced their salary taxes on approved amount of VAT exemption. Macedonian SRs received VAT exemption at the end of 2017. Other SRs are aware of necessity of VAT exemption and minimizing it by working with vendors who are not subject to VAT</t>
  </si>
  <si>
    <t>a2I36000001sCMrEAM</t>
  </si>
  <si>
    <t>ECOM didn't receive a VAT exemption. There is no agreement between the GF and government of Estonia, it is impossible to get an exemption. This issue was discussed with GF in October 2017.   On the SRs level, none of the Sub-Recipients received VAT exemption in 2018.</t>
  </si>
  <si>
    <t>The main part of PRs VAT (9 107 EUR) was spent in administration costs - rent, utilities, IT and office procurement, legal services etc. In programmatic activities, VAT was mostly related to accommodation and catering costs.  Main SRs didn't receive VAT exemption in 2018. All the requests were rejected. SRs are aware of the necessity of VAT exemption and minimizing it by working with vendors who are not subject to VAT.  Mainly VAT was spent on administration costs: rent, utilities, IT and office procurement.</t>
  </si>
  <si>
    <t>a2I36000001sCMqEAM</t>
  </si>
  <si>
    <t>ECOM has not got a VAT exemption. There is no tax exemption agreement between the GF and government of Estonia, and no other option to recover taxes in Estonia. This issue was discussed with the GF in October 2017.   On the SRs level, none of the Sub-Recipients received VAT exemption in 2019.</t>
  </si>
  <si>
    <t>The main part of ECOMs VAT (approximately 9,8 thousand EUR) was spent on office running costs - rent, utilities, IT and office procurement, legal services, audit etc.  On programmatic activities, VAT was mostly connected to travel-related costs - accommodation and catering during programmatic events organization.  None of the SRs received VAT exemption in 2019. All the requests were rejected. SRs are aware of the necessity of VAT minimization by working with vendors who are not subject to VAT.  Mainly VAT was spent on travel-related costs, rent and utilities.</t>
  </si>
  <si>
    <t>a2I36000000vZtjEAE</t>
  </si>
  <si>
    <t>World/Multicountry EECA ECUO</t>
  </si>
  <si>
    <t>QMZ-H-ECUOP01</t>
  </si>
  <si>
    <t>a2I36000000vZtkEAE</t>
  </si>
  <si>
    <t>a2I36000000vZtlEAE</t>
  </si>
  <si>
    <t>Information from the SR is not available</t>
  </si>
  <si>
    <t>a2I36000000vZtmEAE</t>
  </si>
  <si>
    <t>a2I36000000uazJEAQ</t>
  </si>
  <si>
    <t>World/Multicountry EECA EHRN</t>
  </si>
  <si>
    <t>QMT-H-EHRNP01</t>
  </si>
  <si>
    <t>EHRN is not VAT payer and can not receive tax exemption due to the Lithuanian law Within the Regional program there are 5 SR in five different countries. Tajiskistan do not havetax exempt , Belarus received confirmastion of tax exempt starting from January 2017, Moldova - is tax exempt, Georgia has to provide request to authorities in order to return VAT on a quarterly basis (usually by reducing personal income tax payable), Kazakhstan has to provide request to authorities in order to return VAT on early basis.</t>
  </si>
  <si>
    <t>SR in Kazakhstan did not receive reimbursement of VAT in 2016, expected that VAT (~ 2070 EUR) could be reimbursed in 2017. The Grant expenditure do not coincide with amounts in AFR and PUDR, because period of financial year (Jan-Dec 2016)  is different than programmatic year (April 2016- March 2017).</t>
  </si>
  <si>
    <t>a2I36000000uazKEAQ</t>
  </si>
  <si>
    <t>Within the Regional program there are 5 SR in five different countries. Tajiskistan do not have tax exempt , Belarus received confirmastion of tax exempt starting from January 2017, Moldova - is tax exempt, Georgia has to provide request to authorities in order to return VAT on a quarterly basis (usually by reducing personal income tax payable), Kazakhstan has to provide request to authorities in order to return VAT on early basis.</t>
  </si>
  <si>
    <t>1. for EHRA (PR) data related to the Taxes paid is not available 2. The Grant expenditure do not coincide with amounts in AFR and PUDR, because period of financial year (Jan-Dec 2017)  is different than programmatic year  3. negative difference between paid and recovered taxes due to the fact that  SRs in Kazakhstan and Georgia recovered taxes from previously reporting period 4. Georgia did not recovered taxes in natural form, they decrease expenditures in amount of taxes paid and confirmed by tax inspection</t>
  </si>
  <si>
    <t>a2I36000001tAwjEAE</t>
  </si>
  <si>
    <t>World/Multicountry EECA IHAU</t>
  </si>
  <si>
    <t>The following Sub-Recipients have exemped from paying VAT: 1.  Youth for the right to live  (Moldova, Balti) has been exempted from paying VAT for the whole duration of the project; 2.  AFEW Kazakhstan  Kazakhstan, Almaty)  has been exempted from paying VAT for one particular transaction (Tests procurement); The rest of SR's are obliged to pay VAT.</t>
  </si>
  <si>
    <t>The VAT is included in total grant expenditures</t>
  </si>
  <si>
    <t>a2I36000001tAwiEAE</t>
  </si>
  <si>
    <t>n/a</t>
  </si>
  <si>
    <t>a2I36000001tAwhEAE</t>
  </si>
  <si>
    <t>a2I36000000ugZxEAI</t>
  </si>
  <si>
    <t>World/Multicountry EECA PAS</t>
  </si>
  <si>
    <t>a2I36000000ugZyEAI</t>
  </si>
  <si>
    <t>a2I36000000ugZzEAI</t>
  </si>
  <si>
    <t>a2I1R000004Lnf0UAC</t>
  </si>
  <si>
    <t>QMZ-T-PASP02</t>
  </si>
  <si>
    <t>a2I1R000004LnezUAC</t>
  </si>
  <si>
    <t>a2I1R000004LNVGUA4</t>
  </si>
  <si>
    <t>World/Multicountry HIV EECA APH</t>
  </si>
  <si>
    <t>QMZ-H-AUAP01</t>
  </si>
  <si>
    <t>APH has no legal grounds to exempt QMZ-H-AUA grant from VAT. The Law of Ukraine on implementation of the Global Fund programs in Ukraine and the Tax Code of Ukraine provide for VAT exemption for the National Global Fund programs, which are implemented in Ukraine only. Most of the SRs also don't have legal grounds to exempt QMZ-H-AUA grant from VAT burden or received VAT refund. SR in Serbia found legal ground and will try to receive VAT exemption in Y2-Y3 and SR in Kazakhstan will submit documents in order to receive VAT refund in Y2-Y3.</t>
  </si>
  <si>
    <t>a2I1R000004DJN1UAO</t>
  </si>
  <si>
    <t>World/Multicountry HIV MENA IHAA</t>
  </si>
  <si>
    <t>QMZ-H-FAP01</t>
  </si>
  <si>
    <t>a2I1R000002jK9FUAU</t>
  </si>
  <si>
    <t>World/Multicountry HIV SEA AFAO</t>
  </si>
  <si>
    <t>QMZ-H-AFAOP01</t>
  </si>
  <si>
    <t>AFAO/PR Tax status: AFAO Ltd pays GST on local good/services. It is reimbursed by Taxation Office once a month. However, all the costs that occurred in Australia for SKPA are recorded net of GST while AFAO Foundation in Thailand is not exempted on VAT &amp; Import duties, thus tax payments made related to these during the reporting year at US$2,674.29 are not recoverable   SR's tax staus: 1) Burnet is zero rated for Goods and Services Tax (GST) in PNG.  They also do not pay any GST out of grant funds.  They keep any GST paid on the balance sheet as a recoverable item. 2) Save the Children (Bhutan) -As per tax laws/rules of Bhutan country, SC Office deducts @ applicable tax rates from the invoices of the vendors/suppliers/contractors and remit to tax office every month. This is called Tax deducted ast Source (TDS) which is not recoverable by the deducting agency. VAT and Import duties are not applicable  in Bhutan context. 3) The LoveYourself-Philippines is not exempted on VAT &amp; Import duties, thus the taxes paid during the reporting year of  US$ 2,689.44 were not recovered.  4) Family Planning Association -Sri Lanka is not exempted on VAT &amp; Import duties, however, there were no tax payments made related to these during the reporting year. 5) Youth for Health- Mongolia is not exempted on VAT &amp; Import duties, thus the tax payments made during the reporting year at US$3,304.91 were not recovered. 6) APCOM is not exempted on VAT &amp; Import duties, thus the tax payments made during the reporting year at US$180.74 were not recovered. 7) APTN is not exempted on VAT &amp; Import duties, thus the tax payments made during the reporting year at US$1,123.47 were not recovered. 8) APN+ is not exempted on VAT &amp; Import duties, however, there are no tax payments made related to these during the reporting year. 9) Youth Lead is not exempted on VAT &amp; Import duties, however, there are no tax payments made related to these during the reporting year. 10) Lao PHA is exempted on VAT &amp; Import duties, however, there are no tax payments made related to these during the reporting year 11) ANPUD is not exempted on VAT &amp; Import duties, thus the tax paymenst made during the reporting year at US$46.48 were not recovered 12) EStrella +  Timor Leste -They are not exempted on VAT &amp; Imported duties, however, there are no tax payments made related to these during the reporting year.</t>
  </si>
  <si>
    <t>In reference to PU/DR Performance Letter 1 section B. Financial Performance paragraph 2, the adjusted grant actual expenditures is US$ 1,572,397 which should not have been. The associated ICR of the downward adjustments(US$72,720) made by the GF were not deducted. Please refer to the calcuation below: US$24,570 X 5% = 1,228.50 US$48,150 X 7% = 3,370.50 Thus, the total downward adjustments should be US$77,319 (direct cost+ICR) consequently, the adjusted grant actual expenditures should be US$1,567,798 and not US$1,572,397</t>
  </si>
  <si>
    <t>a2I36000000whLuEAI</t>
  </si>
  <si>
    <t>World/Multicountry MENA HRA</t>
  </si>
  <si>
    <t>MMM-011-G01-HP02</t>
  </si>
  <si>
    <t>Most of the expenses are exempted from taxes</t>
  </si>
  <si>
    <t>a2I36000000whLvEAI</t>
  </si>
  <si>
    <t>a2I36000000wZL2EAM</t>
  </si>
  <si>
    <t>ZAM-H-UNDPP01</t>
  </si>
  <si>
    <t>a2I36000000wZL3EAM</t>
  </si>
  <si>
    <t>UNDP as one of the UN agencies is fully exempt. There was no expenditures incurred by the Ministry of Health. USD 513,032 was paid to the Medical Stores Limited for Storage and Distribution as per the SR agreement (% basis) between the PR and the MSL.</t>
  </si>
  <si>
    <t>a2I36000000uupvEAA</t>
  </si>
  <si>
    <t>a2I36000000uupwEAA</t>
  </si>
  <si>
    <t>a2I36000000uupxEAA</t>
  </si>
  <si>
    <t>No tax was paid during the year.</t>
  </si>
  <si>
    <t>a2I36000002eehTEAQ</t>
  </si>
  <si>
    <t>No Tax was paid during the period of 2018</t>
  </si>
  <si>
    <t>Total PR expenditure of $18,830,569 is a summation of expenditure reported in the AFR of $18,840,697 and the expenditure reported in the Financial Closure Report (FCR) amounting to ($10,128). The $4,099 difference on SR is sittingunder PR in the General Ledger. Hence the total expenditure is the same as reported in the AFR. The difference on SR balance was noted after the final PUDR was already submitted. it is being adjusted in 2019.</t>
  </si>
  <si>
    <t>a2I36000002eehSEAQ</t>
  </si>
  <si>
    <t>No Tax was paid during the period of 2019.</t>
  </si>
  <si>
    <t>The total expenditure as per 2019 validated AFR.</t>
  </si>
  <si>
    <t>a2I36000000uwuCEAQ</t>
  </si>
  <si>
    <t>a2I36000000uwuDEAQ</t>
  </si>
  <si>
    <t>a2I36000000uwuEEAQ</t>
  </si>
  <si>
    <t>Exemption for VAT, has been granted to the procurement of Global Fund supported goods and services. Any VAT charged is claimable from Zambia Revenue Authority.During the year no tax was paid at PMU since ZRA provided VAT exemption Local Purchase Order Books  to be used in processing procurements under the grant .</t>
  </si>
  <si>
    <t>During the year, 3% Turnover Tax and VAT were paid by 2 sub recipients (Copperbelt and Northwestern PHOs ) amounting to ZMW 79,813.28  which is equivalent to US$ 8,120.73 (Average exchange rate K9.83/US$). The SRs are following up with the suppliers to recover the tax paid.</t>
  </si>
  <si>
    <t>a2I36000002ecdzEAA</t>
  </si>
  <si>
    <t>During the year under review some SRs paid tax amounting to $414.22. This was before Tax exempt Local Purchase Orders (LPOs) were  obtained from Zambia Revenue authority (ZRA). Tax exempts LPOs have since been delivered to the SRs. All VAT paid in 2018 pertains to NFM2</t>
  </si>
  <si>
    <t>a2I36000002ecdyEAA</t>
  </si>
  <si>
    <t>During the year under review no tax was paid at PR (PMU)level and $2300 was paid at SR level due to lack of VAT exempt LPOs in SRs. The tax for 2018 amounting to USD414 remains unrecovered.</t>
  </si>
  <si>
    <t>a2I36000000ux7vEAA</t>
  </si>
  <si>
    <t>a2I36000000ux7wEAA</t>
  </si>
  <si>
    <t>a2I36000000ux7xEAA</t>
  </si>
  <si>
    <t>a2I36000002WRw5EAG</t>
  </si>
  <si>
    <t>The total PR expenditure of $6,836,297 relates to GF-ME Grant for the period from January 2018 to December 2018 as reported in the AFR. The expenditure of ($ 9,504) relates to NFM- Malaria Financial Closure Report (FCR).</t>
  </si>
  <si>
    <t>a2I36000002WRw4EAG</t>
  </si>
  <si>
    <t>a2I36000000vDyUEAU</t>
  </si>
  <si>
    <t>a2I36000000vDyVEAU</t>
  </si>
  <si>
    <t>a2I36000000vDyWEAU</t>
  </si>
  <si>
    <t>During the year, VAT was paid by one sub recipient (NCHATS). This amount will be refunded in 2018. VAT exempt LPO books to be used in processing procurements have since been provided to the SRs.</t>
  </si>
  <si>
    <t>a2I36000002ehYfEAI</t>
  </si>
  <si>
    <t>During the year, VAT was paid by districts conducting the Indoor Residual Spraying activity who had not received the Zero rated VAT Local Purchase Orders from ZRA. This amount will be followed up for refund in 2019. VAT exempt LPO books have since been provided to the SRs.  All VAT paid in 2018 pertains to NFM2</t>
  </si>
  <si>
    <t>a2I36000002ehYeEAI</t>
  </si>
  <si>
    <t>During the year under review no tax was paid both at PR (PMU)level and SR level. The tax for 2018 amounting to USD16,552.00 remains unrecovered.</t>
  </si>
  <si>
    <t>a2I36000001pTXmEAM</t>
  </si>
  <si>
    <t>a2I36000001pTXnEAM</t>
  </si>
  <si>
    <t>ZIHHTLP is VATexempted for all goods and services procured while paying customs and exercise duty.</t>
  </si>
  <si>
    <t>The amount shown above (line 3.2) is the payment of customs and exercise duty of the items imported.</t>
  </si>
  <si>
    <t>a2I36000002WRpVEAW</t>
  </si>
  <si>
    <t>ZIHHTLP as Principal Recipient and its' Sub Recipient are full Tax exempted for all goods and Services procured</t>
  </si>
  <si>
    <t>ZIHHTLP and Sub Recipient are full Tax exempted</t>
  </si>
  <si>
    <t>a2I36000002WRpUEAW</t>
  </si>
  <si>
    <t>ZIHHTLP as Pricipal Recipient and its' Sub Recipient are full Tax exempted for all goods and Services procured</t>
  </si>
  <si>
    <t>a2I36000001pTXrEAM</t>
  </si>
  <si>
    <t>At the Ministry of Health Zanzibar (Principal Recipient),Goods and services bought for ZAMEP program are not charged VAT tax.This is the same applied to Sub recipient level (ZAMEP)</t>
  </si>
  <si>
    <t>a2I36000001pTXsEAM</t>
  </si>
  <si>
    <t>Mainly ZAMEP seek exemption for goods and services during the implementation period</t>
  </si>
  <si>
    <t>The total expenditure including PPM for the reporting period of January to June 2017 ($ 668,567 for Principal and  $14,236.75 for sub-recipient,July to December 2017 for Principal $2,251,701  and sub-recipient $78,133.59.No any tax paid and recovered during the period.</t>
  </si>
  <si>
    <t>a2I36000002deP8EAI</t>
  </si>
  <si>
    <t>Mainly exemption  comes from the goods and services supplied/provided at Principal Recipients Level</t>
  </si>
  <si>
    <t>No taxes recovered or paid at PR and sub-recipient level.All taxes exempted/relieved by Tanzania Reveue Authority and Zanzaibar Revue Board according to Tanzania VAT Act.1998 for the period of January to December 2018.</t>
  </si>
  <si>
    <t>a2I36000002deP7EAI</t>
  </si>
  <si>
    <t>Mainly exemption comes from the goods and services supplied/provided at Principal Recipients and Sub-recepient Level</t>
  </si>
  <si>
    <t>The total expenditure reported includes PPM procured in year 2019.No taxes recovered or paid at PR and sub-recipient level.All taxes exempted/relieved by Tanzania Revenue Authority(TRA) and Zanzibar Revenue Board(ZRB) according to Tanzania VAT Act.1998 for the period of January to December 2019.</t>
  </si>
  <si>
    <t>a2I36000000uuplEAA</t>
  </si>
  <si>
    <t>a2I36000000uupnEAA</t>
  </si>
  <si>
    <t>a2I36000000uupoEAA</t>
  </si>
  <si>
    <t>1. The total amount tax paid during 2017 is $112,435.44. To date the PR recovered $50,357.02 in 2018 from Zimbabwe Revenue Authority. The PR is following up on the recovery of balance of $62,078.37. The total amount of taxes recovered during 2017 is  $134,501.69. However these represented VAT paid during 2014 ($45,201.31); 2015 ($7,239.96); and 2016 ($82,060.42). 2.  There are 8 CSO, Government and non-Government SRs without tax exemption (MoHCC, NAC, SAT, Natpharm, MCAZ, HSB, Crown Agents); however, these SR claim VAT recovery through UNDP.  There are 2 UN agencies (WFP and UNICEF) SRs with tax exemption.</t>
  </si>
  <si>
    <t>a2I36000002WRwFEAW</t>
  </si>
  <si>
    <t>Total VAT amount charged to the  grant in 2018 is $51,413.88 and total recovered from Zimbabwe Revenue Authority (ZIMRA) during 2018 is $171,881.51 broken down as follows: (a) NFM1 grant $164,469.54 relating to 2017 in the amount of $85,035.25; relating to 2016 in the amount of 520,450.46; and relating to 2015 in the amount of $58,983.83; and (b)NMF2 grant in the amount of $7,411.97.  An amount of $48,968.90 was received in 2019 ($15,546.55 NFM2 and $33,422.35 NFM1). UNDP is following up with ZIMRA on the outstanding amount of $28,455.36 for NFM2 . There are no amount outstanding for NFM1.  Exercise duty amounting to $167.95 was recovered during the reporting period. There are 2 Government (MoHCC, HSB) and 2 Quasi Government (MCAZ, NAC) SRs without tax exeption. Total disbursements to these during 2018 is $21,664,427.81. While 1 Quasi Government SR (Natpharm) is not tax exempt, direct payment modality is use hence there were no taxes charged to the project. There is 1 UN SR (WFP) with tax exemption.</t>
  </si>
  <si>
    <t>a2I36000002WRwEEAW</t>
  </si>
  <si>
    <t>SRs receive exemption through UNDP who recovers on behalf of SRs</t>
  </si>
  <si>
    <t>Total VAT amount charged to the  grant in 2019 for all Sub Recipients is $87,857.98. Of this amount $12,031.48 was submitted to Zimbabwe Revenue Authority (ZIMRA) and is under review, the remaining amount of $75,826.50 is pending submission awaiting origional invoices from the SRs. The total amount recovered from ZIMRA during 2019 is $48,968.90 ($15,546.55 NFM2 and $33,422.35 NFM1). UNDP continues to following up with ZIMRA on the outstanding amount of $28,455.36 for NFM2. There are 2 Government (MoHCC, HSB) and 2 Quasi Government (MCAZ, NAC) SRs without tax exeption. Total disbursements to these during 2019 is $23,611,300. While 1 Quasi Government SR (Natpharm) is not tax exempt, direct payment modality is use hence there were no taxes charged to the project. There is 1 UN SR (WFP) with tax exemption.</t>
  </si>
  <si>
    <t>a2I36000000vcXjEAI</t>
  </si>
  <si>
    <t>a2I36000000vcXkEAI</t>
  </si>
  <si>
    <t>The calculation of the unrecoverable taxes (under 3.4) does not take into account submissions made to the Zimbabwe Revenue Authority in the first quarter of 2018 for the period under reporting which the PR is still to recover.</t>
  </si>
  <si>
    <t>a2I36000002WOfUEAW</t>
  </si>
  <si>
    <t>The Government of Zimbabwe issued a Statutory Instrument that allows The Global Fund grants to pay Value Added Tax and seek refund from Zimbabwe Revenue Authority.</t>
  </si>
  <si>
    <t>Total Grant Expenditure amounting to $13.6m included expenditure at FA-UNDP amounting to $1,133,339 and Disbursement to third parties by the Global Fund on behalf of the Principal Recipient (PPM) amounting to $4,167,190. These amounts are paid excluding VAT (VAT exempt).  Unrecoverable taxes amounting to $87406.69 are mainly VAT charged in Q4 to be recovered in 2019.</t>
  </si>
  <si>
    <t>a2I36000002WOfTEAW</t>
  </si>
  <si>
    <t>VAT  was received on 21 June 2019 in ZWL total $54,035,51 and was converted to USD at prevailing RBZ mid rate of 6,2 . Note also that VAT component amounting to USD$5,859 was submitted to ZIMRA in December 2019 but final receipt from ZIMRA is yet to be received in 2020.</t>
  </si>
  <si>
    <t>a2I36000000vcXnEAI</t>
  </si>
  <si>
    <t>a2I36000000vcXoEAI</t>
  </si>
  <si>
    <t>a2I36000000vcXpEAI</t>
  </si>
  <si>
    <t>a2I36000002WRwAEAW</t>
  </si>
  <si>
    <t>Total Grant Expenditure amounting to $8.3m included expenditure at FA-UNDP amounting to $1049320.79 and Disbursement to third parties by the Global Fund on behalf of the Principal Recipient (PPM &amp; GDF) amounting to $3831848.71. These amounts are paid excluding VAT (VAT exempt).  Unrecoverable taxes amounting to $39646 are mainly VAt charged in Q4 to be recovered in 2019.</t>
  </si>
  <si>
    <t>a2I36000002WRw9EAG</t>
  </si>
  <si>
    <t>VAT  was received on 8 November 2019 in ZWL total $1687.39 and was converted to USD at prevailing RBZ mid rate of 15.86 .</t>
  </si>
  <si>
    <t>Ex rate</t>
  </si>
  <si>
    <t>TotTaxPaid_Convert</t>
  </si>
  <si>
    <t>TotTaxRecovered_Convert</t>
  </si>
  <si>
    <t>TotUnrecoverableTax_Convert</t>
  </si>
  <si>
    <t>TotExp_Convert</t>
  </si>
  <si>
    <t>Geo/Proj_Rev</t>
  </si>
  <si>
    <t xml:space="preserve">The following should be noted with respect to information contained in the Report on Import Duties and Internal Taxes - 2020: </t>
  </si>
  <si>
    <t>The Global Fund requires a mandatory tax exemption in countries where it supports programs, so that expenditures within grants are made free of any country tariffs.  As per policy adopted in 2014, new grant agreements will include a mandatory tax exemption provision. If taxes are levied or paid, host countries are required to refund such tax amounts. Failure to do so will result in the withholding of disbursements or reduction of grant funds made available to the country in question at a rate of twice the amount of taxes paid. Grants approved in the past were not subject to this policy. Here is a list of taxes paid in 2020.</t>
  </si>
  <si>
    <t>Report on Import Duties and Internal Taxes - 2020</t>
  </si>
  <si>
    <t>2020 Fiscal Year expenditure in USD</t>
  </si>
  <si>
    <t>Taxes and Duties paid in 2020 Fiscal Year in USD</t>
  </si>
  <si>
    <t>Number of active grants in 2020 in the country</t>
  </si>
  <si>
    <t>2. The information covers 305 active grants during 2020.</t>
  </si>
  <si>
    <t>3. Amounts submitted by Principal Recipients in EUR were translated to US$ at the exchange rate of EUR1= US$1.141666 (i.e. at average spot rate for 2020 and rounded off to 6 decimal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</si>
</sst>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_(* \(#,##0\);_(* &quot;-&quot;??_);_(@_)"/>
  </numFmts>
  <fonts count="2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color rgb="FF9C6500"/>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1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92D05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68">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3" fillId="0" borderId="0"/>
    <xf numFmtId="0" fontId="20" fillId="0" borderId="0"/>
    <xf numFmtId="43" fontId="20" fillId="0" borderId="0" applyFont="0" applyFill="0" applyBorder="0" applyAlignment="0" applyProtection="0"/>
    <xf numFmtId="43" fontId="3" fillId="0" borderId="0" applyFont="0" applyFill="0" applyBorder="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3" fillId="0" borderId="0"/>
    <xf numFmtId="164" fontId="20" fillId="0" borderId="0" applyFont="0" applyFill="0" applyBorder="0" applyAlignment="0" applyProtection="0"/>
    <xf numFmtId="9" fontId="20" fillId="0" borderId="0" applyFont="0" applyFill="0" applyBorder="0" applyAlignment="0" applyProtection="0"/>
    <xf numFmtId="0" fontId="21" fillId="4"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3" fillId="0" borderId="0"/>
    <xf numFmtId="164" fontId="3" fillId="0" borderId="0" applyFont="0" applyFill="0" applyBorder="0" applyAlignment="0" applyProtection="0"/>
    <xf numFmtId="164" fontId="20"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2" fillId="0" borderId="0"/>
    <xf numFmtId="9" fontId="22" fillId="0" borderId="0" applyFont="0" applyFill="0" applyBorder="0" applyAlignment="0" applyProtection="0"/>
  </cellStyleXfs>
  <cellXfs count="33">
    <xf numFmtId="0" fontId="0" fillId="0" borderId="0" xfId="0"/>
    <xf numFmtId="0" fontId="22" fillId="0" borderId="0" xfId="0" applyFont="1"/>
    <xf numFmtId="0" fontId="24" fillId="35" borderId="0" xfId="62" applyFont="1" applyFill="1"/>
    <xf numFmtId="0" fontId="22" fillId="35" borderId="0" xfId="62" applyFont="1" applyFill="1"/>
    <xf numFmtId="0" fontId="22" fillId="35" borderId="0" xfId="62" applyFont="1" applyFill="1" applyAlignment="1">
      <alignment vertical="top"/>
    </xf>
    <xf numFmtId="0" fontId="24" fillId="34" borderId="10" xfId="62" applyFont="1" applyFill="1" applyBorder="1" applyAlignment="1">
      <alignment horizontal="left" vertical="center" wrapText="1"/>
    </xf>
    <xf numFmtId="0" fontId="22" fillId="35" borderId="11" xfId="62" applyFont="1" applyFill="1" applyBorder="1"/>
    <xf numFmtId="165" fontId="22" fillId="35" borderId="12" xfId="63" applyNumberFormat="1" applyFont="1" applyFill="1" applyBorder="1"/>
    <xf numFmtId="165" fontId="22" fillId="35" borderId="12" xfId="63" applyNumberFormat="1" applyFont="1" applyFill="1" applyBorder="1" applyAlignment="1">
      <alignment horizontal="right"/>
    </xf>
    <xf numFmtId="165" fontId="22" fillId="35" borderId="13" xfId="63" applyNumberFormat="1" applyFont="1" applyFill="1" applyBorder="1" applyAlignment="1">
      <alignment horizontal="right"/>
    </xf>
    <xf numFmtId="0" fontId="22" fillId="37" borderId="14" xfId="62" applyFont="1" applyFill="1" applyBorder="1" applyAlignment="1">
      <alignment horizontal="center"/>
    </xf>
    <xf numFmtId="0" fontId="23" fillId="35" borderId="11" xfId="62" applyFont="1" applyFill="1" applyBorder="1"/>
    <xf numFmtId="0" fontId="25" fillId="35" borderId="11" xfId="62" applyFont="1" applyFill="1" applyBorder="1"/>
    <xf numFmtId="164" fontId="24" fillId="36" borderId="15" xfId="64" applyFont="1" applyFill="1" applyBorder="1"/>
    <xf numFmtId="165" fontId="24" fillId="36" borderId="15" xfId="63" applyNumberFormat="1" applyFont="1" applyFill="1" applyBorder="1"/>
    <xf numFmtId="0" fontId="24" fillId="36" borderId="14" xfId="62" applyFont="1" applyFill="1" applyBorder="1" applyAlignment="1">
      <alignment horizontal="center"/>
    </xf>
    <xf numFmtId="164" fontId="22" fillId="36" borderId="15" xfId="64" applyFont="1" applyFill="1" applyBorder="1"/>
    <xf numFmtId="0" fontId="24" fillId="36" borderId="15" xfId="62" applyFont="1" applyFill="1" applyBorder="1" applyAlignment="1">
      <alignment wrapText="1"/>
    </xf>
    <xf numFmtId="10" fontId="24" fillId="36" borderId="15" xfId="65" applyNumberFormat="1" applyFont="1" applyFill="1" applyBorder="1"/>
    <xf numFmtId="10" fontId="22" fillId="36" borderId="15" xfId="65" applyNumberFormat="1" applyFont="1" applyFill="1" applyBorder="1"/>
    <xf numFmtId="0" fontId="22" fillId="36" borderId="10" xfId="62" applyFont="1" applyFill="1" applyBorder="1"/>
    <xf numFmtId="0" fontId="25" fillId="35" borderId="0" xfId="62" applyFont="1" applyFill="1"/>
    <xf numFmtId="165" fontId="25" fillId="35" borderId="0" xfId="62" applyNumberFormat="1" applyFont="1" applyFill="1"/>
    <xf numFmtId="165" fontId="22" fillId="35" borderId="0" xfId="62" applyNumberFormat="1" applyFont="1" applyFill="1"/>
    <xf numFmtId="0" fontId="22" fillId="35" borderId="0" xfId="62" quotePrefix="1" applyFont="1" applyFill="1"/>
    <xf numFmtId="164" fontId="22" fillId="35" borderId="0" xfId="62" applyNumberFormat="1" applyFont="1" applyFill="1"/>
    <xf numFmtId="0" fontId="22" fillId="0" borderId="0" xfId="66"/>
    <xf numFmtId="4" fontId="22" fillId="0" borderId="0" xfId="66" applyNumberFormat="1"/>
    <xf numFmtId="4" fontId="24" fillId="0" borderId="0" xfId="66" applyNumberFormat="1" applyFont="1"/>
    <xf numFmtId="10" fontId="24" fillId="0" borderId="0" xfId="67" applyNumberFormat="1" applyFont="1"/>
    <xf numFmtId="4" fontId="22" fillId="33" borderId="0" xfId="66" applyNumberFormat="1" applyFill="1"/>
    <xf numFmtId="4" fontId="22" fillId="38" borderId="0" xfId="66" applyNumberFormat="1" applyFill="1"/>
    <xf numFmtId="0" fontId="22" fillId="35" borderId="0" xfId="62" applyFont="1" applyFill="1" applyAlignment="1">
      <alignment horizontal="left" vertical="top" wrapText="1"/>
    </xf>
  </cellXfs>
  <cellStyles count="68">
    <cellStyle name="20% - Accent1 2" xfId="28" xr:uid="{00000000-0005-0000-0000-000030000000}"/>
    <cellStyle name="20% - Accent2 2" xfId="31" xr:uid="{00000000-0005-0000-0000-000031000000}"/>
    <cellStyle name="20% - Accent3 2" xfId="34" xr:uid="{00000000-0005-0000-0000-000032000000}"/>
    <cellStyle name="20% - Accent4 2" xfId="37" xr:uid="{00000000-0005-0000-0000-000033000000}"/>
    <cellStyle name="20% - Accent5 2" xfId="40" xr:uid="{00000000-0005-0000-0000-000034000000}"/>
    <cellStyle name="20% - Accent6 2" xfId="43" xr:uid="{00000000-0005-0000-0000-000035000000}"/>
    <cellStyle name="40% - Accent1 2" xfId="29" xr:uid="{00000000-0005-0000-0000-000036000000}"/>
    <cellStyle name="40% - Accent2 2" xfId="32" xr:uid="{00000000-0005-0000-0000-000037000000}"/>
    <cellStyle name="40% - Accent3 2" xfId="35" xr:uid="{00000000-0005-0000-0000-000038000000}"/>
    <cellStyle name="40% - Accent4 2" xfId="38" xr:uid="{00000000-0005-0000-0000-000039000000}"/>
    <cellStyle name="40% - Accent5 2" xfId="41" xr:uid="{00000000-0005-0000-0000-00003A000000}"/>
    <cellStyle name="40% - Accent6 2" xfId="44" xr:uid="{00000000-0005-0000-0000-00003B000000}"/>
    <cellStyle name="60% - Accent1 2" xfId="30" xr:uid="{00000000-0005-0000-0000-00003C000000}"/>
    <cellStyle name="60% - Accent1 2 2" xfId="52" xr:uid="{00000000-0005-0000-0000-000032000000}"/>
    <cellStyle name="60% - Accent2 2" xfId="33" xr:uid="{00000000-0005-0000-0000-00003D000000}"/>
    <cellStyle name="60% - Accent2 2 2" xfId="53" xr:uid="{00000000-0005-0000-0000-000033000000}"/>
    <cellStyle name="60% - Accent3 2" xfId="36" xr:uid="{00000000-0005-0000-0000-00003E000000}"/>
    <cellStyle name="60% - Accent3 2 2" xfId="54" xr:uid="{00000000-0005-0000-0000-000034000000}"/>
    <cellStyle name="60% - Accent4 2" xfId="39" xr:uid="{00000000-0005-0000-0000-00003F000000}"/>
    <cellStyle name="60% - Accent4 2 2" xfId="55" xr:uid="{00000000-0005-0000-0000-000035000000}"/>
    <cellStyle name="60% - Accent5 2" xfId="42" xr:uid="{00000000-0005-0000-0000-000040000000}"/>
    <cellStyle name="60% - Accent5 2 2" xfId="56" xr:uid="{00000000-0005-0000-0000-000036000000}"/>
    <cellStyle name="60% - Accent6 2" xfId="45" xr:uid="{00000000-0005-0000-0000-000041000000}"/>
    <cellStyle name="60% - Accent6 2 2" xfId="57" xr:uid="{00000000-0005-0000-0000-000037000000}"/>
    <cellStyle name="Accent1" xfId="17" builtinId="29" customBuiltin="1"/>
    <cellStyle name="Accent2" xfId="18" builtinId="33" customBuiltin="1"/>
    <cellStyle name="Accent3" xfId="19" builtinId="37" customBuiltin="1"/>
    <cellStyle name="Accent4" xfId="20" builtinId="41" customBuiltin="1"/>
    <cellStyle name="Accent5" xfId="21" builtinId="45" customBuiltin="1"/>
    <cellStyle name="Accent6" xfId="22" builtinId="49" customBuiltin="1"/>
    <cellStyle name="Bad" xfId="7" builtinId="27" customBuiltin="1"/>
    <cellStyle name="Calculation" xfId="11" builtinId="22" customBuiltin="1"/>
    <cellStyle name="Check Cell" xfId="13" builtinId="23" customBuiltin="1"/>
    <cellStyle name="Comma 2" xfId="25" xr:uid="{ECB05C4B-4845-473F-9E7A-32FBFBD058FC}"/>
    <cellStyle name="Comma 2 2" xfId="46" xr:uid="{00000000-0005-0000-0000-000000000000}"/>
    <cellStyle name="Comma 2 3" xfId="64" xr:uid="{4DFB7B86-DFC0-48D0-B1C8-C3B6AA31847D}"/>
    <cellStyle name="Comma 3" xfId="26" xr:uid="{00000000-0005-0000-0000-000042000000}"/>
    <cellStyle name="Comma 3 2" xfId="59" xr:uid="{A7FB478C-1EDB-47E2-8F2E-E5FFA3376283}"/>
    <cellStyle name="Comma 4" xfId="60" xr:uid="{00000000-0005-0000-0000-00003F000000}"/>
    <cellStyle name="Comma 5" xfId="49" xr:uid="{00000000-0005-0000-0000-00004F000000}"/>
    <cellStyle name="Comma 6" xfId="63" xr:uid="{B853D916-8BD4-4F0E-9001-115933514484}"/>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51" xr:uid="{00000000-0005-0000-0000-000039000000}"/>
    <cellStyle name="Normal" xfId="0" builtinId="0"/>
    <cellStyle name="Normal 2" xfId="23" xr:uid="{E0817C3E-1066-42A5-8AC9-FDD27156B362}"/>
    <cellStyle name="Normal 2 2" xfId="48" xr:uid="{00000000-0005-0000-0000-000002000000}"/>
    <cellStyle name="Normal 2 3" xfId="24" xr:uid="{BD393493-2AC5-42B9-8520-EDCF1E126A70}"/>
    <cellStyle name="Normal 2 4" xfId="62" xr:uid="{5C8DF889-0A4E-4850-BBAD-6A3866E12D37}"/>
    <cellStyle name="Normal 3" xfId="58" xr:uid="{1771A42C-9BB7-44E7-A196-E702B0A3C75C}"/>
    <cellStyle name="Normal 4" xfId="61" xr:uid="{7B42405E-09A4-4237-BE6C-F0E6CD21004A}"/>
    <cellStyle name="Normal 5" xfId="66" xr:uid="{C14695B8-4092-4D00-B55B-6ED9135FFDB9}"/>
    <cellStyle name="Note 2" xfId="27" xr:uid="{00000000-0005-0000-0000-000047000000}"/>
    <cellStyle name="Output" xfId="10" builtinId="21" customBuiltin="1"/>
    <cellStyle name="Percent 2" xfId="47" xr:uid="{00000000-0005-0000-0000-000003000000}"/>
    <cellStyle name="Percent 2 2" xfId="65" xr:uid="{4ADB4F4C-4D91-466E-984A-BEABC1C7CBEA}"/>
    <cellStyle name="Percent 3" xfId="50" xr:uid="{00000000-0005-0000-0000-000054000000}"/>
    <cellStyle name="Percent 4" xfId="67" xr:uid="{77E24C57-923C-4772-9E60-9DF78D3A465D}"/>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gf.sharepoint.com/Taxes/Taxes%20Collection%20Test%202%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gf.sharepoint.com/sites/TSFIN1/GFTM/Financial%20Reporting/Tax%20Reports/2016/Tax%20report%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Input"/>
      <sheetName val="Results"/>
      <sheetName val="Country"/>
      <sheetName val="Grant"/>
      <sheetName val="Coverage Indicators_1B"/>
      <sheetName val="Impact Outcome Indicators_1A"/>
    </sheetNames>
    <sheetDataSet>
      <sheetData sheetId="0">
        <row r="2">
          <cell r="B2" t="str">
            <v>AFG-011-G12-T</v>
          </cell>
          <cell r="C2" t="str">
            <v>Financial Closure</v>
          </cell>
          <cell r="D2" t="str">
            <v>South East Asia</v>
          </cell>
          <cell r="E2" t="str">
            <v>AFG</v>
          </cell>
          <cell r="F2" t="str">
            <v>Japan International Cooperation Agency in Afghanistan</v>
          </cell>
        </row>
        <row r="3">
          <cell r="B3" t="str">
            <v>AFG-012-G13-T</v>
          </cell>
          <cell r="C3" t="str">
            <v>Administratively Closed</v>
          </cell>
          <cell r="D3" t="str">
            <v>South East Asia</v>
          </cell>
          <cell r="E3" t="str">
            <v>AFG</v>
          </cell>
          <cell r="F3" t="str">
            <v>Ministry of Public Health of Afghanistan</v>
          </cell>
        </row>
        <row r="4">
          <cell r="B4" t="str">
            <v>AFG-202-G01-I-00</v>
          </cell>
          <cell r="C4" t="str">
            <v>Administratively Closed</v>
          </cell>
          <cell r="D4" t="str">
            <v>South East Asia</v>
          </cell>
          <cell r="E4" t="str">
            <v>AFG</v>
          </cell>
          <cell r="F4" t="str">
            <v>Ministry of Public Health of Afghanistan</v>
          </cell>
        </row>
        <row r="5">
          <cell r="B5" t="str">
            <v>AFG-405-G02-T</v>
          </cell>
          <cell r="C5" t="str">
            <v>Administratively Closed</v>
          </cell>
          <cell r="D5" t="str">
            <v>South East Asia</v>
          </cell>
          <cell r="E5" t="str">
            <v>AFG</v>
          </cell>
          <cell r="F5" t="str">
            <v>Ministry of Public Health of Afghanistan</v>
          </cell>
        </row>
        <row r="6">
          <cell r="B6" t="str">
            <v>AFG-506-G03-M</v>
          </cell>
          <cell r="C6" t="str">
            <v>Financial Closure</v>
          </cell>
          <cell r="D6" t="str">
            <v>South East Asia</v>
          </cell>
          <cell r="E6" t="str">
            <v>AFG</v>
          </cell>
          <cell r="F6" t="str">
            <v>Ministry of Public Health of Afghanistan</v>
          </cell>
        </row>
        <row r="7">
          <cell r="B7" t="str">
            <v>AFG-509-G06-M</v>
          </cell>
          <cell r="C7" t="str">
            <v>Administratively Closed</v>
          </cell>
          <cell r="D7" t="str">
            <v>South East Asia</v>
          </cell>
          <cell r="E7" t="str">
            <v>AFG</v>
          </cell>
          <cell r="F7" t="str">
            <v>HealthNet TPO</v>
          </cell>
        </row>
        <row r="8">
          <cell r="B8" t="str">
            <v>AFG-708-G04-H</v>
          </cell>
          <cell r="C8" t="str">
            <v>Active</v>
          </cell>
          <cell r="D8" t="str">
            <v>South East Asia</v>
          </cell>
          <cell r="E8" t="str">
            <v>AFG</v>
          </cell>
          <cell r="F8" t="str">
            <v>Ministry of Public Health of Afghanistan</v>
          </cell>
        </row>
        <row r="9">
          <cell r="B9" t="str">
            <v>AFG-708-G05-H</v>
          </cell>
          <cell r="C9" t="str">
            <v>Active</v>
          </cell>
          <cell r="D9" t="str">
            <v>South East Asia</v>
          </cell>
          <cell r="E9" t="str">
            <v>AFG</v>
          </cell>
          <cell r="F9" t="str">
            <v>German Technical Cooperation GTZ-IS</v>
          </cell>
        </row>
        <row r="10">
          <cell r="B10" t="str">
            <v>AFG-809-G07-T</v>
          </cell>
          <cell r="C10" t="str">
            <v>Active</v>
          </cell>
          <cell r="D10" t="str">
            <v>South East Asia</v>
          </cell>
          <cell r="E10" t="str">
            <v>AFG</v>
          </cell>
          <cell r="F10" t="str">
            <v>Bangladesh Rural Advancement Committee, Afghanistan</v>
          </cell>
        </row>
        <row r="11">
          <cell r="B11" t="str">
            <v>AFG-809-G08-M</v>
          </cell>
          <cell r="C11" t="str">
            <v>Administratively Closed</v>
          </cell>
          <cell r="D11" t="str">
            <v>South East Asia</v>
          </cell>
          <cell r="E11" t="str">
            <v>AFG</v>
          </cell>
          <cell r="F11" t="str">
            <v>Ministry of Public Health of Afghanistan</v>
          </cell>
        </row>
        <row r="12">
          <cell r="B12" t="str">
            <v>AFG-809-G09-M</v>
          </cell>
          <cell r="C12" t="str">
            <v>Active</v>
          </cell>
          <cell r="D12" t="str">
            <v>South East Asia</v>
          </cell>
          <cell r="E12" t="str">
            <v>AFG</v>
          </cell>
          <cell r="F12" t="str">
            <v>HealthNet TPO</v>
          </cell>
        </row>
        <row r="13">
          <cell r="B13" t="str">
            <v>AFG-809-G10-M</v>
          </cell>
          <cell r="C13" t="str">
            <v>Active</v>
          </cell>
          <cell r="D13" t="str">
            <v>South East Asia</v>
          </cell>
          <cell r="E13" t="str">
            <v>AFG</v>
          </cell>
          <cell r="F13" t="str">
            <v>Bangladesh Rural Advancement Committee, Afghanistan</v>
          </cell>
        </row>
        <row r="14">
          <cell r="B14" t="str">
            <v>AFG-812-G14-M</v>
          </cell>
          <cell r="C14" t="str">
            <v>Active</v>
          </cell>
          <cell r="D14" t="str">
            <v>South East Asia</v>
          </cell>
          <cell r="E14" t="str">
            <v>AFG</v>
          </cell>
          <cell r="F14" t="str">
            <v>Ministry of Public Health of Afghanistan</v>
          </cell>
        </row>
        <row r="15">
          <cell r="B15" t="str">
            <v>AFG-S-MOPH</v>
          </cell>
          <cell r="C15" t="str">
            <v>Active</v>
          </cell>
          <cell r="D15" t="str">
            <v>South East Asia</v>
          </cell>
          <cell r="E15" t="str">
            <v>AFG</v>
          </cell>
          <cell r="F15" t="str">
            <v>Ministry of Public Health of Afghanistan</v>
          </cell>
        </row>
        <row r="16">
          <cell r="B16" t="str">
            <v>AFG-S-UNDP</v>
          </cell>
          <cell r="C16" t="str">
            <v>N.D.</v>
          </cell>
          <cell r="D16" t="str">
            <v>South East Asia</v>
          </cell>
          <cell r="E16" t="str">
            <v>AFG</v>
          </cell>
          <cell r="F16" t="str">
            <v>Not Defined</v>
          </cell>
        </row>
        <row r="17">
          <cell r="B17" t="str">
            <v>AFG-T-MOPH</v>
          </cell>
          <cell r="C17" t="str">
            <v>N.D.</v>
          </cell>
          <cell r="D17" t="str">
            <v>South East Asia</v>
          </cell>
          <cell r="E17" t="str">
            <v>AFG</v>
          </cell>
          <cell r="F17" t="str">
            <v>Not Defined</v>
          </cell>
        </row>
        <row r="18">
          <cell r="B18" t="str">
            <v>AFG-T-UNDP</v>
          </cell>
          <cell r="C18" t="str">
            <v>N.D.</v>
          </cell>
          <cell r="D18" t="str">
            <v>South East Asia</v>
          </cell>
          <cell r="E18" t="str">
            <v>AFG</v>
          </cell>
          <cell r="F18" t="str">
            <v>Not Defined</v>
          </cell>
        </row>
        <row r="19">
          <cell r="B19" t="str">
            <v>ALB-506-G01-H</v>
          </cell>
          <cell r="C19" t="str">
            <v>Active</v>
          </cell>
          <cell r="D19" t="str">
            <v>Eastern Europe and Central Asia</v>
          </cell>
          <cell r="E19" t="str">
            <v>ALB</v>
          </cell>
          <cell r="F19" t="str">
            <v>Institute of Public Health, Ministry of Health in Albania</v>
          </cell>
        </row>
        <row r="20">
          <cell r="B20" t="str">
            <v>ALB-506-G02-T</v>
          </cell>
          <cell r="C20" t="str">
            <v>Administratively Closed</v>
          </cell>
          <cell r="D20" t="str">
            <v>Eastern Europe and Central Asia</v>
          </cell>
          <cell r="E20" t="str">
            <v>ALB</v>
          </cell>
          <cell r="F20" t="str">
            <v>Institute of Public Health, Ministry of Health in Albania</v>
          </cell>
        </row>
        <row r="21">
          <cell r="B21" t="str">
            <v>DZA-304-G01-H</v>
          </cell>
          <cell r="C21" t="str">
            <v>Administratively Closed</v>
          </cell>
          <cell r="D21" t="str">
            <v>Middle East and North Africa</v>
          </cell>
          <cell r="E21" t="str">
            <v>DZA</v>
          </cell>
          <cell r="F21" t="str">
            <v>Ministry of Health, Population and Hospital Reform of Algeria</v>
          </cell>
        </row>
        <row r="22">
          <cell r="B22" t="str">
            <v>AGO-305-G01-M</v>
          </cell>
          <cell r="C22" t="str">
            <v>Financial Closure</v>
          </cell>
          <cell r="D22" t="str">
            <v>Southern and Eastern Africa</v>
          </cell>
          <cell r="E22" t="str">
            <v>AGO</v>
          </cell>
          <cell r="F22" t="str">
            <v>United Nations Development Programme, Angola</v>
          </cell>
        </row>
        <row r="23">
          <cell r="B23" t="str">
            <v>AGO-405-G02-T</v>
          </cell>
          <cell r="C23" t="str">
            <v>Financially Closed</v>
          </cell>
          <cell r="D23" t="str">
            <v>Southern and Eastern Africa</v>
          </cell>
          <cell r="E23" t="str">
            <v>AGO</v>
          </cell>
          <cell r="F23" t="str">
            <v>United Nations Development Programme, Angola</v>
          </cell>
        </row>
        <row r="24">
          <cell r="B24" t="str">
            <v>AGO-405-G03-H</v>
          </cell>
          <cell r="C24" t="str">
            <v>Active</v>
          </cell>
          <cell r="D24" t="str">
            <v>Southern and Eastern Africa</v>
          </cell>
          <cell r="E24" t="str">
            <v>AGO</v>
          </cell>
          <cell r="F24" t="str">
            <v>United Nations Development Programme, Angola</v>
          </cell>
        </row>
        <row r="25">
          <cell r="B25" t="str">
            <v>AGO-708-G04-M</v>
          </cell>
          <cell r="C25" t="str">
            <v>Financially Closed</v>
          </cell>
          <cell r="D25" t="str">
            <v>Southern and Eastern Africa</v>
          </cell>
          <cell r="E25" t="str">
            <v>AGO</v>
          </cell>
          <cell r="F25" t="str">
            <v>Ministry of Health of Angola</v>
          </cell>
        </row>
        <row r="26">
          <cell r="B26" t="str">
            <v>AGO-911-G05-T</v>
          </cell>
          <cell r="C26" t="str">
            <v>Active</v>
          </cell>
          <cell r="D26" t="str">
            <v>Southern and Eastern Africa</v>
          </cell>
          <cell r="E26" t="str">
            <v>AGO</v>
          </cell>
          <cell r="F26" t="str">
            <v>Ministry of Health of Angola</v>
          </cell>
        </row>
        <row r="27">
          <cell r="B27" t="str">
            <v>AGO-M-MOH</v>
          </cell>
          <cell r="C27" t="str">
            <v>Active</v>
          </cell>
          <cell r="D27" t="str">
            <v>Southern and Eastern Africa</v>
          </cell>
          <cell r="E27" t="str">
            <v>AGO</v>
          </cell>
          <cell r="F27" t="str">
            <v>Ministry of Health of Angola</v>
          </cell>
        </row>
        <row r="28">
          <cell r="B28" t="str">
            <v>ARG-011-G03-H</v>
          </cell>
          <cell r="C28" t="str">
            <v>Financial Closure</v>
          </cell>
          <cell r="D28" t="str">
            <v>Latin America and Caribbean</v>
          </cell>
          <cell r="E28" t="str">
            <v>ARG</v>
          </cell>
          <cell r="F28" t="str">
            <v>UBATEC S.A.</v>
          </cell>
        </row>
        <row r="29">
          <cell r="B29" t="str">
            <v>ARG-102-G01-H-00</v>
          </cell>
          <cell r="C29" t="str">
            <v>Administratively Closed</v>
          </cell>
          <cell r="D29" t="str">
            <v>Latin America and Caribbean</v>
          </cell>
          <cell r="E29" t="str">
            <v>ARG</v>
          </cell>
          <cell r="F29" t="str">
            <v>United Nations Development Programme, Argentina</v>
          </cell>
        </row>
        <row r="30">
          <cell r="B30" t="str">
            <v>ARG-102-G02-H-00</v>
          </cell>
          <cell r="C30" t="str">
            <v>Administratively Closed</v>
          </cell>
          <cell r="D30" t="str">
            <v>Latin America and Caribbean</v>
          </cell>
          <cell r="E30" t="str">
            <v>ARG</v>
          </cell>
          <cell r="F30" t="str">
            <v>UBATEC S.A.</v>
          </cell>
        </row>
        <row r="31">
          <cell r="B31" t="str">
            <v>ARM-202-G01-H-00</v>
          </cell>
          <cell r="C31" t="str">
            <v>Administratively Closed</v>
          </cell>
          <cell r="D31" t="str">
            <v>Eastern Europe and Central Asia</v>
          </cell>
          <cell r="E31" t="str">
            <v>ARM</v>
          </cell>
          <cell r="F31" t="str">
            <v>World Vision Armenia</v>
          </cell>
        </row>
        <row r="32">
          <cell r="B32" t="str">
            <v>ARM-202-G05-H-00</v>
          </cell>
          <cell r="C32" t="str">
            <v>Active</v>
          </cell>
          <cell r="D32" t="str">
            <v>Eastern Europe and Central Asia</v>
          </cell>
          <cell r="E32" t="str">
            <v>ARM</v>
          </cell>
          <cell r="F32" t="str">
            <v>Ministry of Health of Armenia</v>
          </cell>
        </row>
        <row r="33">
          <cell r="B33" t="str">
            <v>ARM-202-G06-H-00</v>
          </cell>
          <cell r="C33" t="str">
            <v>Active</v>
          </cell>
          <cell r="D33" t="str">
            <v>Eastern Europe and Central Asia</v>
          </cell>
          <cell r="E33" t="str">
            <v>ARM</v>
          </cell>
          <cell r="F33" t="str">
            <v>Mission East</v>
          </cell>
        </row>
        <row r="34">
          <cell r="B34" t="str">
            <v>ARM-506-G02-T</v>
          </cell>
          <cell r="C34" t="str">
            <v>Administratively Closed</v>
          </cell>
          <cell r="D34" t="str">
            <v>Eastern Europe and Central Asia</v>
          </cell>
          <cell r="E34" t="str">
            <v>ARM</v>
          </cell>
          <cell r="F34" t="str">
            <v>Ministry of Health of Armenia</v>
          </cell>
        </row>
        <row r="35">
          <cell r="B35" t="str">
            <v>ARM-809-G03-T</v>
          </cell>
          <cell r="C35" t="str">
            <v>Administratively Closed</v>
          </cell>
          <cell r="D35" t="str">
            <v>Eastern Europe and Central Asia</v>
          </cell>
          <cell r="E35" t="str">
            <v>ARM</v>
          </cell>
          <cell r="F35" t="str">
            <v>Ministry of Health of Armenia</v>
          </cell>
        </row>
        <row r="36">
          <cell r="B36" t="str">
            <v>ARM-809-G04-S</v>
          </cell>
          <cell r="C36" t="str">
            <v>Active</v>
          </cell>
          <cell r="D36" t="str">
            <v>Eastern Europe and Central Asia</v>
          </cell>
          <cell r="E36" t="str">
            <v>ARM</v>
          </cell>
          <cell r="F36" t="str">
            <v>Ministry of Health of Armenia</v>
          </cell>
        </row>
        <row r="37">
          <cell r="B37" t="str">
            <v>ARM-T-MOH</v>
          </cell>
          <cell r="C37" t="str">
            <v>Active</v>
          </cell>
          <cell r="D37" t="str">
            <v>Eastern Europe and Central Asia</v>
          </cell>
          <cell r="E37" t="str">
            <v>ARM</v>
          </cell>
          <cell r="F37" t="str">
            <v>Ministry of Health of Armenia</v>
          </cell>
        </row>
        <row r="38">
          <cell r="B38" t="str">
            <v>AZE-405-G01-H</v>
          </cell>
          <cell r="C38" t="str">
            <v>Administratively Closed</v>
          </cell>
          <cell r="D38" t="str">
            <v>Eastern Europe and Central Asia</v>
          </cell>
          <cell r="E38" t="str">
            <v>AZE</v>
          </cell>
          <cell r="F38" t="str">
            <v>Ministry of Health of Azerbaijan</v>
          </cell>
        </row>
        <row r="39">
          <cell r="B39" t="str">
            <v>AZE-506-G02-T</v>
          </cell>
          <cell r="C39" t="str">
            <v>Administratively Closed</v>
          </cell>
          <cell r="D39" t="str">
            <v>Eastern Europe and Central Asia</v>
          </cell>
          <cell r="E39" t="str">
            <v>AZE</v>
          </cell>
          <cell r="F39" t="str">
            <v>Ministry of Health of Azerbaijan</v>
          </cell>
        </row>
        <row r="40">
          <cell r="B40" t="str">
            <v>AZE-708-G03-T</v>
          </cell>
          <cell r="C40" t="str">
            <v>Active</v>
          </cell>
          <cell r="D40" t="str">
            <v>Eastern Europe and Central Asia</v>
          </cell>
          <cell r="E40" t="str">
            <v>AZE</v>
          </cell>
          <cell r="F40" t="str">
            <v>Ministry of Health of Azerbaijan</v>
          </cell>
        </row>
        <row r="41">
          <cell r="B41" t="str">
            <v>AZE-708-G04-M</v>
          </cell>
          <cell r="C41" t="str">
            <v>Administratively Closed</v>
          </cell>
          <cell r="D41" t="str">
            <v>Eastern Europe and Central Asia</v>
          </cell>
          <cell r="E41" t="str">
            <v>AZE</v>
          </cell>
          <cell r="F41" t="str">
            <v>Ministry of Health of Azerbaijan</v>
          </cell>
        </row>
        <row r="42">
          <cell r="B42" t="str">
            <v>AZE-910-G05-H</v>
          </cell>
          <cell r="C42" t="str">
            <v>Active</v>
          </cell>
          <cell r="D42" t="str">
            <v>Eastern Europe and Central Asia</v>
          </cell>
          <cell r="E42" t="str">
            <v>AZE</v>
          </cell>
          <cell r="F42" t="str">
            <v>Ministry of Health of Azerbaijan</v>
          </cell>
        </row>
        <row r="43">
          <cell r="B43" t="str">
            <v>AZE-910-G06-T</v>
          </cell>
          <cell r="C43" t="str">
            <v>Active</v>
          </cell>
          <cell r="D43" t="str">
            <v>Eastern Europe and Central Asia</v>
          </cell>
          <cell r="E43" t="str">
            <v>AZE</v>
          </cell>
          <cell r="F43" t="str">
            <v>Ministry of Justice of Azerbaijan</v>
          </cell>
        </row>
        <row r="44">
          <cell r="B44" t="str">
            <v>BAN-202-G01-H-00</v>
          </cell>
          <cell r="C44" t="str">
            <v>Administratively Closed</v>
          </cell>
          <cell r="D44" t="str">
            <v>High Impact Asia</v>
          </cell>
          <cell r="E44" t="str">
            <v>BGD</v>
          </cell>
          <cell r="F44" t="str">
            <v>Ministry of Finance of Bangladesh</v>
          </cell>
        </row>
        <row r="45">
          <cell r="B45" t="str">
            <v>BAN-202-G11-H-00</v>
          </cell>
          <cell r="C45" t="str">
            <v>Financial Closure</v>
          </cell>
          <cell r="D45" t="str">
            <v>High Impact Asia</v>
          </cell>
          <cell r="E45" t="str">
            <v>BGD</v>
          </cell>
          <cell r="F45" t="str">
            <v>Ministry of Health and Family Welfare of Bangladesh</v>
          </cell>
        </row>
        <row r="46">
          <cell r="B46" t="str">
            <v>BAN-202-G12-H-00</v>
          </cell>
          <cell r="C46" t="str">
            <v>Active</v>
          </cell>
          <cell r="D46" t="str">
            <v>High Impact Asia</v>
          </cell>
          <cell r="E46" t="str">
            <v>BGD</v>
          </cell>
          <cell r="F46" t="str">
            <v>Save the Children Federation, Inc.</v>
          </cell>
        </row>
        <row r="47">
          <cell r="B47" t="str">
            <v>BAN-202-G13-H-00</v>
          </cell>
          <cell r="C47" t="str">
            <v>Active</v>
          </cell>
          <cell r="D47" t="str">
            <v>High Impact Asia</v>
          </cell>
          <cell r="E47" t="str">
            <v>BGD</v>
          </cell>
          <cell r="F47" t="str">
            <v>International Centre for Diarrhoeal Disease Research</v>
          </cell>
        </row>
        <row r="48">
          <cell r="B48" t="str">
            <v>BAN-304-G02-T</v>
          </cell>
          <cell r="C48" t="str">
            <v>Administratively Closed</v>
          </cell>
          <cell r="D48" t="str">
            <v>High Impact Asia</v>
          </cell>
          <cell r="E48" t="str">
            <v>BGD</v>
          </cell>
          <cell r="F48" t="str">
            <v>Bangladesh Rural Advancement Committee, Bangladesh</v>
          </cell>
        </row>
        <row r="49">
          <cell r="B49" t="str">
            <v>BAN-304-G03-T</v>
          </cell>
          <cell r="C49" t="str">
            <v>Administratively Closed</v>
          </cell>
          <cell r="D49" t="str">
            <v>High Impact Asia</v>
          </cell>
          <cell r="E49" t="str">
            <v>BGD</v>
          </cell>
          <cell r="F49" t="str">
            <v>Ministry of Finance of Bangladesh</v>
          </cell>
        </row>
        <row r="50">
          <cell r="B50" t="str">
            <v>BAN-506-G04-T</v>
          </cell>
          <cell r="C50" t="str">
            <v>Administratively Closed</v>
          </cell>
          <cell r="D50" t="str">
            <v>High Impact Asia</v>
          </cell>
          <cell r="E50" t="str">
            <v>BGD</v>
          </cell>
          <cell r="F50" t="str">
            <v>Bangladesh Rural Advancement Committee, Bangladesh</v>
          </cell>
        </row>
        <row r="51">
          <cell r="B51" t="str">
            <v>BAN-506-G05-T</v>
          </cell>
          <cell r="C51" t="str">
            <v>Administratively Closed</v>
          </cell>
          <cell r="D51" t="str">
            <v>High Impact Asia</v>
          </cell>
          <cell r="E51" t="str">
            <v>BGD</v>
          </cell>
          <cell r="F51" t="str">
            <v>Ministry of Finance of Bangladesh</v>
          </cell>
        </row>
        <row r="52">
          <cell r="B52" t="str">
            <v>BAN-607-G06-M</v>
          </cell>
          <cell r="C52" t="str">
            <v>Administratively Closed</v>
          </cell>
          <cell r="D52" t="str">
            <v>High Impact Asia</v>
          </cell>
          <cell r="E52" t="str">
            <v>BGD</v>
          </cell>
          <cell r="F52" t="str">
            <v>Bangladesh Rural Advancement Committee, Bangladesh</v>
          </cell>
        </row>
        <row r="53">
          <cell r="B53" t="str">
            <v>BAN-607-G07-M</v>
          </cell>
          <cell r="C53" t="str">
            <v>Administratively Closed</v>
          </cell>
          <cell r="D53" t="str">
            <v>High Impact Asia</v>
          </cell>
          <cell r="E53" t="str">
            <v>BGD</v>
          </cell>
          <cell r="F53" t="str">
            <v>Ministry of Finance of Bangladesh</v>
          </cell>
        </row>
        <row r="54">
          <cell r="B54" t="str">
            <v>BAN-607-G08-H</v>
          </cell>
          <cell r="C54" t="str">
            <v>Administratively Closed</v>
          </cell>
          <cell r="D54" t="str">
            <v>High Impact Asia</v>
          </cell>
          <cell r="E54" t="str">
            <v>BGD</v>
          </cell>
          <cell r="F54" t="str">
            <v>Ministry of Finance of Bangladesh</v>
          </cell>
        </row>
        <row r="55">
          <cell r="B55" t="str">
            <v>BAN-809-G09-T</v>
          </cell>
          <cell r="C55" t="str">
            <v>Administratively Closed</v>
          </cell>
          <cell r="D55" t="str">
            <v>High Impact Asia</v>
          </cell>
          <cell r="E55" t="str">
            <v>BGD</v>
          </cell>
          <cell r="F55" t="str">
            <v>Ministry of Finance of Bangladesh</v>
          </cell>
        </row>
        <row r="56">
          <cell r="B56" t="str">
            <v>BAN-809-G10-T</v>
          </cell>
          <cell r="C56" t="str">
            <v>Administratively Closed</v>
          </cell>
          <cell r="D56" t="str">
            <v>High Impact Asia</v>
          </cell>
          <cell r="E56" t="str">
            <v>BGD</v>
          </cell>
          <cell r="F56" t="str">
            <v>Bangladesh Rural Advancement Committee, Bangladesh</v>
          </cell>
        </row>
        <row r="57">
          <cell r="B57" t="str">
            <v>BAN-M-BRAC</v>
          </cell>
          <cell r="C57" t="str">
            <v>Active</v>
          </cell>
          <cell r="D57" t="str">
            <v>High Impact Asia</v>
          </cell>
          <cell r="E57" t="str">
            <v>BGD</v>
          </cell>
          <cell r="F57" t="str">
            <v>Bangladesh Rural Advancement Committee, Bangladesh</v>
          </cell>
        </row>
        <row r="58">
          <cell r="B58" t="str">
            <v>BAN-M-NMCP</v>
          </cell>
          <cell r="C58" t="str">
            <v>Active</v>
          </cell>
          <cell r="D58" t="str">
            <v>High Impact Asia</v>
          </cell>
          <cell r="E58" t="str">
            <v>BGD</v>
          </cell>
          <cell r="F58" t="str">
            <v>Ministry of Finance of Bangladesh</v>
          </cell>
        </row>
        <row r="59">
          <cell r="B59" t="str">
            <v>BAN-T-BRAC</v>
          </cell>
          <cell r="C59" t="str">
            <v>Active</v>
          </cell>
          <cell r="D59" t="str">
            <v>High Impact Asia</v>
          </cell>
          <cell r="E59" t="str">
            <v>BGD</v>
          </cell>
          <cell r="F59" t="str">
            <v>Bangladesh Rural Advancement Committee, Bangladesh</v>
          </cell>
        </row>
        <row r="60">
          <cell r="B60" t="str">
            <v>BAN-T-NTP</v>
          </cell>
          <cell r="C60" t="str">
            <v>Active</v>
          </cell>
          <cell r="D60" t="str">
            <v>High Impact Asia</v>
          </cell>
          <cell r="E60" t="str">
            <v>BGD</v>
          </cell>
          <cell r="F60" t="str">
            <v>National Tuberculosis Control Program, Ministry of Health and Family Welfare of Bangladesh</v>
          </cell>
        </row>
        <row r="61">
          <cell r="B61" t="str">
            <v>BGD-M-BRAC</v>
          </cell>
          <cell r="C61" t="str">
            <v>Active</v>
          </cell>
          <cell r="D61" t="str">
            <v>High Impact Asia</v>
          </cell>
          <cell r="E61" t="str">
            <v>BGD</v>
          </cell>
          <cell r="F61" t="str">
            <v>Bangladesh Rural Advancement Committee, Bangladesh</v>
          </cell>
        </row>
        <row r="62">
          <cell r="B62" t="str">
            <v>BGD-M-NMCP</v>
          </cell>
          <cell r="C62" t="str">
            <v>Active</v>
          </cell>
          <cell r="D62" t="str">
            <v>High Impact Asia</v>
          </cell>
          <cell r="E62" t="str">
            <v>BGD</v>
          </cell>
          <cell r="F62" t="str">
            <v>National Malaria Control Program, Ministry of Health and Family Welfare of Bangladesh</v>
          </cell>
        </row>
        <row r="63">
          <cell r="B63" t="str">
            <v>BGD-T-BRAC</v>
          </cell>
          <cell r="C63" t="str">
            <v>Active</v>
          </cell>
          <cell r="D63" t="str">
            <v>High Impact Asia</v>
          </cell>
          <cell r="E63" t="str">
            <v>BGD</v>
          </cell>
          <cell r="F63" t="str">
            <v>Bangladesh Rural Advancement Committee, Bangladesh</v>
          </cell>
        </row>
        <row r="64">
          <cell r="B64" t="str">
            <v>BGD-T-NTP</v>
          </cell>
          <cell r="C64" t="str">
            <v>Active</v>
          </cell>
          <cell r="D64" t="str">
            <v>High Impact Asia</v>
          </cell>
          <cell r="E64" t="str">
            <v>BGD</v>
          </cell>
          <cell r="F64" t="str">
            <v>National Tuberculosis Control Program, Ministry of Health and Family Welfare of Bangladesh</v>
          </cell>
        </row>
        <row r="65">
          <cell r="B65" t="str">
            <v>BLR-304-G01-H</v>
          </cell>
          <cell r="C65" t="str">
            <v>Administratively Closed</v>
          </cell>
          <cell r="D65" t="str">
            <v>Eastern Europe and Central Asia</v>
          </cell>
          <cell r="E65" t="str">
            <v>BLR</v>
          </cell>
          <cell r="F65" t="str">
            <v>United Nations Development Programme, Belarus</v>
          </cell>
        </row>
        <row r="66">
          <cell r="B66" t="str">
            <v>BLR-607-G02-T</v>
          </cell>
          <cell r="C66" t="str">
            <v>Administratively Closed</v>
          </cell>
          <cell r="D66" t="str">
            <v>Eastern Europe and Central Asia</v>
          </cell>
          <cell r="E66" t="str">
            <v>BLR</v>
          </cell>
          <cell r="F66" t="str">
            <v>United Nations Development Programme, Belarus</v>
          </cell>
        </row>
        <row r="67">
          <cell r="B67" t="str">
            <v>BLR-809-G03-H</v>
          </cell>
          <cell r="C67" t="str">
            <v>Administratively Closed</v>
          </cell>
          <cell r="D67" t="str">
            <v>Eastern Europe and Central Asia</v>
          </cell>
          <cell r="E67" t="str">
            <v>BLR</v>
          </cell>
          <cell r="F67" t="str">
            <v>United Nations Development Programme, Belarus</v>
          </cell>
        </row>
        <row r="68">
          <cell r="B68" t="str">
            <v>BLR-H-UNDP</v>
          </cell>
          <cell r="C68" t="str">
            <v>Active</v>
          </cell>
          <cell r="D68" t="str">
            <v>Eastern Europe and Central Asia</v>
          </cell>
          <cell r="E68" t="str">
            <v>BLR</v>
          </cell>
          <cell r="F68" t="str">
            <v>United Nations Development Programme, Belarus</v>
          </cell>
        </row>
        <row r="69">
          <cell r="B69" t="str">
            <v>BLR-S10-G04-T</v>
          </cell>
          <cell r="C69" t="str">
            <v>Active</v>
          </cell>
          <cell r="D69" t="str">
            <v>Eastern Europe and Central Asia</v>
          </cell>
          <cell r="E69" t="str">
            <v>BLR</v>
          </cell>
          <cell r="F69" t="str">
            <v>United Nations Development Programme, Belarus</v>
          </cell>
        </row>
        <row r="70">
          <cell r="B70" t="str">
            <v>BEL-304-G01-H</v>
          </cell>
          <cell r="C70" t="str">
            <v>Administratively Closed</v>
          </cell>
          <cell r="D70" t="str">
            <v>Latin America and Caribbean</v>
          </cell>
          <cell r="E70" t="str">
            <v>BLZ</v>
          </cell>
          <cell r="F70" t="str">
            <v>Belize Enterprise for Sustainable Technology</v>
          </cell>
        </row>
        <row r="71">
          <cell r="B71" t="str">
            <v>BEL-910-G02-H</v>
          </cell>
          <cell r="C71" t="str">
            <v>Active</v>
          </cell>
          <cell r="D71" t="str">
            <v>Latin America and Caribbean</v>
          </cell>
          <cell r="E71" t="str">
            <v>BLZ</v>
          </cell>
          <cell r="F71" t="str">
            <v>United Nations Development Programme, Belize</v>
          </cell>
        </row>
        <row r="72">
          <cell r="B72" t="str">
            <v>BEN-102-G01-M-00</v>
          </cell>
          <cell r="C72" t="str">
            <v>Financial Closure</v>
          </cell>
          <cell r="D72" t="str">
            <v>Central Africa</v>
          </cell>
          <cell r="E72" t="str">
            <v>BEN</v>
          </cell>
          <cell r="F72" t="str">
            <v>United Nations Development Programme, Benin</v>
          </cell>
        </row>
        <row r="73">
          <cell r="B73" t="str">
            <v>BEN-202-G02-T-00</v>
          </cell>
          <cell r="C73" t="str">
            <v>Administratively Closed</v>
          </cell>
          <cell r="D73" t="str">
            <v>Central Africa</v>
          </cell>
          <cell r="E73" t="str">
            <v>BEN</v>
          </cell>
          <cell r="F73" t="str">
            <v>United Nations Development Programme, Benin</v>
          </cell>
        </row>
        <row r="74">
          <cell r="B74" t="str">
            <v>BEN-202-G03-H-00</v>
          </cell>
          <cell r="C74" t="str">
            <v>Administratively Closed</v>
          </cell>
          <cell r="D74" t="str">
            <v>Central Africa</v>
          </cell>
          <cell r="E74" t="str">
            <v>BEN</v>
          </cell>
          <cell r="F74" t="str">
            <v>United Nations Development Programme, Benin</v>
          </cell>
        </row>
        <row r="75">
          <cell r="B75" t="str">
            <v>BEN-304-G04-M</v>
          </cell>
          <cell r="C75" t="str">
            <v>Active</v>
          </cell>
          <cell r="D75" t="str">
            <v>Central Africa</v>
          </cell>
          <cell r="E75" t="str">
            <v>BEN</v>
          </cell>
          <cell r="F75" t="str">
            <v>Africare</v>
          </cell>
        </row>
        <row r="76">
          <cell r="B76" t="str">
            <v>BEN-506-G05-H</v>
          </cell>
          <cell r="C76" t="str">
            <v>Administratively Closed</v>
          </cell>
          <cell r="D76" t="str">
            <v>Central Africa</v>
          </cell>
          <cell r="E76" t="str">
            <v>BEN</v>
          </cell>
          <cell r="F76" t="str">
            <v>Programme National de Lutte contre le SIDA, Ministry of Health of Benin</v>
          </cell>
        </row>
        <row r="77">
          <cell r="B77" t="str">
            <v>BEN-607-G06-T</v>
          </cell>
          <cell r="C77" t="str">
            <v>Administratively Closed</v>
          </cell>
          <cell r="D77" t="str">
            <v>Central Africa</v>
          </cell>
          <cell r="E77" t="str">
            <v>BEN</v>
          </cell>
          <cell r="F77" t="str">
            <v>Programme National de Lutte contre le SIDA, Ministry of Health of Benin</v>
          </cell>
        </row>
        <row r="78">
          <cell r="B78" t="str">
            <v>BEN-708-G07-M</v>
          </cell>
          <cell r="C78" t="str">
            <v>Active</v>
          </cell>
          <cell r="D78" t="str">
            <v>Central Africa</v>
          </cell>
          <cell r="E78" t="str">
            <v>BEN</v>
          </cell>
          <cell r="F78" t="str">
            <v>Catholic Relief Services USCCB - Benin</v>
          </cell>
        </row>
        <row r="79">
          <cell r="B79" t="str">
            <v>BEN-H-BENPNLS</v>
          </cell>
          <cell r="C79" t="str">
            <v>Active</v>
          </cell>
          <cell r="D79" t="str">
            <v>Central Africa</v>
          </cell>
          <cell r="E79" t="str">
            <v>BEN</v>
          </cell>
          <cell r="F79" t="str">
            <v>Programme National de Lutte contre le SIDA, Ministry of Health of Benin</v>
          </cell>
        </row>
        <row r="80">
          <cell r="B80" t="str">
            <v>BEN-H-PlanBen</v>
          </cell>
          <cell r="C80" t="str">
            <v>Active</v>
          </cell>
          <cell r="D80" t="str">
            <v>Central Africa</v>
          </cell>
          <cell r="E80" t="str">
            <v>BEN</v>
          </cell>
          <cell r="F80" t="str">
            <v>Plan Benin</v>
          </cell>
        </row>
        <row r="81">
          <cell r="B81" t="str">
            <v>BEN-H-SEIBsa</v>
          </cell>
          <cell r="C81" t="str">
            <v>Active</v>
          </cell>
          <cell r="D81" t="str">
            <v>Central Africa</v>
          </cell>
          <cell r="E81" t="str">
            <v>BEN</v>
          </cell>
          <cell r="F81" t="str">
            <v>Industrial and Building Electricity Company</v>
          </cell>
        </row>
        <row r="82">
          <cell r="B82" t="str">
            <v>BEN-S-PRPSS</v>
          </cell>
          <cell r="C82" t="str">
            <v>Active</v>
          </cell>
          <cell r="D82" t="str">
            <v>Central Africa</v>
          </cell>
          <cell r="E82" t="str">
            <v>BEN</v>
          </cell>
          <cell r="F82" t="str">
            <v>Health System Performance Project, Ministry of Health of Benin</v>
          </cell>
        </row>
        <row r="83">
          <cell r="B83" t="str">
            <v>BEN-T-PNTUB</v>
          </cell>
          <cell r="C83" t="str">
            <v>Active</v>
          </cell>
          <cell r="D83" t="str">
            <v>Central Africa</v>
          </cell>
          <cell r="E83" t="str">
            <v>BEN</v>
          </cell>
          <cell r="F83" t="str">
            <v>Programme National contre la Tuberculose, Ministry of Health of Benin</v>
          </cell>
        </row>
        <row r="84">
          <cell r="B84" t="str">
            <v>BTN-405-G01-M</v>
          </cell>
          <cell r="C84" t="str">
            <v>Administratively Closed</v>
          </cell>
          <cell r="D84" t="str">
            <v>South East Asia</v>
          </cell>
          <cell r="E84" t="str">
            <v>BTN</v>
          </cell>
          <cell r="F84" t="str">
            <v>Ministry of Health of Bhutan</v>
          </cell>
        </row>
        <row r="85">
          <cell r="B85" t="str">
            <v>BTN-405-G02-T</v>
          </cell>
          <cell r="C85" t="str">
            <v>Administratively Closed</v>
          </cell>
          <cell r="D85" t="str">
            <v>South East Asia</v>
          </cell>
          <cell r="E85" t="str">
            <v>BTN</v>
          </cell>
          <cell r="F85" t="str">
            <v>Ministry of Health of Bhutan</v>
          </cell>
        </row>
        <row r="86">
          <cell r="B86" t="str">
            <v>BTN-607-G03-H</v>
          </cell>
          <cell r="C86" t="str">
            <v>Active</v>
          </cell>
          <cell r="D86" t="str">
            <v>South East Asia</v>
          </cell>
          <cell r="E86" t="str">
            <v>BTN</v>
          </cell>
          <cell r="F86" t="str">
            <v>Ministry of Health of Bhutan</v>
          </cell>
        </row>
        <row r="87">
          <cell r="B87" t="str">
            <v>BTN-607-G04-T</v>
          </cell>
          <cell r="C87" t="str">
            <v>Active</v>
          </cell>
          <cell r="D87" t="str">
            <v>South East Asia</v>
          </cell>
          <cell r="E87" t="str">
            <v>BTN</v>
          </cell>
          <cell r="F87" t="str">
            <v>Ministry of Health of Bhutan</v>
          </cell>
        </row>
        <row r="88">
          <cell r="B88" t="str">
            <v>BTN-708-G05-M</v>
          </cell>
          <cell r="C88" t="str">
            <v>Active</v>
          </cell>
          <cell r="D88" t="str">
            <v>South East Asia</v>
          </cell>
          <cell r="E88" t="str">
            <v>BTN</v>
          </cell>
          <cell r="F88" t="str">
            <v>Ministry of Health of Bhutan</v>
          </cell>
        </row>
        <row r="89">
          <cell r="B89" t="str">
            <v>BOL-304-G01-H</v>
          </cell>
          <cell r="C89" t="str">
            <v>Administratively Closed</v>
          </cell>
          <cell r="D89" t="str">
            <v>Latin America and Caribbean</v>
          </cell>
          <cell r="E89" t="str">
            <v>BOL</v>
          </cell>
          <cell r="F89" t="str">
            <v>Centro de Investigación, Educación y Servicios</v>
          </cell>
        </row>
        <row r="90">
          <cell r="B90" t="str">
            <v>BOL-304-G02-M</v>
          </cell>
          <cell r="C90" t="str">
            <v>Administratively Closed</v>
          </cell>
          <cell r="D90" t="str">
            <v>Latin America and Caribbean</v>
          </cell>
          <cell r="E90" t="str">
            <v>BOL</v>
          </cell>
          <cell r="F90" t="str">
            <v>Centro de Investigación, Educación y Servicios</v>
          </cell>
        </row>
        <row r="91">
          <cell r="B91" t="str">
            <v>BOL-304-G03-T</v>
          </cell>
          <cell r="C91" t="str">
            <v>Administratively Closed</v>
          </cell>
          <cell r="D91" t="str">
            <v>Latin America and Caribbean</v>
          </cell>
          <cell r="E91" t="str">
            <v>BOL</v>
          </cell>
          <cell r="F91" t="str">
            <v>Centro de Investigación, Educación y Servicios</v>
          </cell>
        </row>
        <row r="92">
          <cell r="B92" t="str">
            <v>BOL-306-G04-H</v>
          </cell>
          <cell r="C92" t="str">
            <v>Administratively Closed</v>
          </cell>
          <cell r="D92" t="str">
            <v>Latin America and Caribbean</v>
          </cell>
          <cell r="E92" t="str">
            <v>BOL</v>
          </cell>
          <cell r="F92" t="str">
            <v>United Nations Development Programme, Bolivia</v>
          </cell>
        </row>
        <row r="93">
          <cell r="B93" t="str">
            <v>BOL-306-G05-M</v>
          </cell>
          <cell r="C93" t="str">
            <v>Administratively Closed</v>
          </cell>
          <cell r="D93" t="str">
            <v>Latin America and Caribbean</v>
          </cell>
          <cell r="E93" t="str">
            <v>BOL</v>
          </cell>
          <cell r="F93" t="str">
            <v>United Nations Development Programme, Bolivia</v>
          </cell>
        </row>
        <row r="94">
          <cell r="B94" t="str">
            <v>BOL-306-G06-T</v>
          </cell>
          <cell r="C94" t="str">
            <v>Administratively Closed</v>
          </cell>
          <cell r="D94" t="str">
            <v>Latin America and Caribbean</v>
          </cell>
          <cell r="E94" t="str">
            <v>BOL</v>
          </cell>
          <cell r="F94" t="str">
            <v>United Nations Development Programme, Bolivia</v>
          </cell>
        </row>
        <row r="95">
          <cell r="B95" t="str">
            <v>BOL-307-G07-H</v>
          </cell>
          <cell r="C95" t="str">
            <v>Administratively Closed</v>
          </cell>
          <cell r="D95" t="str">
            <v>Latin America and Caribbean</v>
          </cell>
          <cell r="E95" t="str">
            <v>BOL</v>
          </cell>
          <cell r="F95" t="str">
            <v>Humanist Institute for Development Cooperation</v>
          </cell>
        </row>
        <row r="96">
          <cell r="B96" t="str">
            <v>BOL-809-G08-M</v>
          </cell>
          <cell r="C96" t="str">
            <v>Active</v>
          </cell>
          <cell r="D96" t="str">
            <v>Latin America and Caribbean</v>
          </cell>
          <cell r="E96" t="str">
            <v>BOL</v>
          </cell>
          <cell r="F96" t="str">
            <v>United Nations Development Programme, Bolivia</v>
          </cell>
        </row>
        <row r="97">
          <cell r="B97" t="str">
            <v>BOL-910-G09-H</v>
          </cell>
          <cell r="C97" t="str">
            <v>Active</v>
          </cell>
          <cell r="D97" t="str">
            <v>Latin America and Caribbean</v>
          </cell>
          <cell r="E97" t="str">
            <v>BOL</v>
          </cell>
          <cell r="F97" t="str">
            <v>Humanist Institute for Development Cooperation</v>
          </cell>
        </row>
        <row r="98">
          <cell r="B98" t="str">
            <v>BOL-910-G10-T</v>
          </cell>
          <cell r="C98" t="str">
            <v>Financial Closure</v>
          </cell>
          <cell r="D98" t="str">
            <v>Latin America and Caribbean</v>
          </cell>
          <cell r="E98" t="str">
            <v>BOL</v>
          </cell>
          <cell r="F98" t="str">
            <v>United Nations Development Programme, Bolivia</v>
          </cell>
        </row>
        <row r="99">
          <cell r="B99" t="str">
            <v>BOL-913-G11-T</v>
          </cell>
          <cell r="C99" t="str">
            <v>Active</v>
          </cell>
          <cell r="D99" t="str">
            <v>Latin America and Caribbean</v>
          </cell>
          <cell r="E99" t="str">
            <v>BOL</v>
          </cell>
          <cell r="F99" t="str">
            <v>Prosalud</v>
          </cell>
        </row>
        <row r="100">
          <cell r="B100" t="str">
            <v>BIH-506-G01-H</v>
          </cell>
          <cell r="C100" t="str">
            <v>Administratively Closed</v>
          </cell>
          <cell r="D100" t="str">
            <v>Eastern Europe and Central Asia</v>
          </cell>
          <cell r="E100" t="str">
            <v>BIH</v>
          </cell>
          <cell r="F100" t="str">
            <v>United Nations Development Programme, Bosnia-Herzegovina</v>
          </cell>
        </row>
        <row r="101">
          <cell r="B101" t="str">
            <v>BIH-607-G02-T</v>
          </cell>
          <cell r="C101" t="str">
            <v>Administratively Closed</v>
          </cell>
          <cell r="D101" t="str">
            <v>Eastern Europe and Central Asia</v>
          </cell>
          <cell r="E101" t="str">
            <v>BIH</v>
          </cell>
          <cell r="F101" t="str">
            <v>United Nations Development Programme, Bosnia-Herzegovina</v>
          </cell>
        </row>
        <row r="102">
          <cell r="B102" t="str">
            <v>BIH-910-G03-H</v>
          </cell>
          <cell r="C102" t="str">
            <v>Active</v>
          </cell>
          <cell r="D102" t="str">
            <v>Eastern Europe and Central Asia</v>
          </cell>
          <cell r="E102" t="str">
            <v>BIH</v>
          </cell>
          <cell r="F102" t="str">
            <v>United Nations Development Programme, Bosnia-Herzegovina</v>
          </cell>
        </row>
        <row r="103">
          <cell r="B103" t="str">
            <v>BIH-T-UNDP</v>
          </cell>
          <cell r="C103" t="str">
            <v>Active</v>
          </cell>
          <cell r="D103" t="str">
            <v>Eastern Europe and Central Asia</v>
          </cell>
          <cell r="E103" t="str">
            <v>BIH</v>
          </cell>
          <cell r="F103" t="str">
            <v>United Nations Development Programme, Bosnia-Herzegovina</v>
          </cell>
        </row>
        <row r="104">
          <cell r="B104" t="str">
            <v>BOT-202-G01-H-00</v>
          </cell>
          <cell r="C104" t="str">
            <v>Administratively Closed</v>
          </cell>
          <cell r="D104" t="str">
            <v>Southern and Eastern Africa</v>
          </cell>
          <cell r="E104" t="str">
            <v>BWA</v>
          </cell>
          <cell r="F104" t="str">
            <v>Ministry of Finance and Development Planning of Botswana</v>
          </cell>
        </row>
        <row r="105">
          <cell r="B105" t="str">
            <v>BOT-506-G02-T</v>
          </cell>
          <cell r="C105" t="str">
            <v>Financial Closure</v>
          </cell>
          <cell r="D105" t="str">
            <v>Southern and Eastern Africa</v>
          </cell>
          <cell r="E105" t="str">
            <v>BWA</v>
          </cell>
          <cell r="F105" t="str">
            <v>Ministry of Finance and Development Planning of Botswana</v>
          </cell>
        </row>
        <row r="106">
          <cell r="B106" t="str">
            <v>BRA-506-G01-T</v>
          </cell>
          <cell r="C106" t="str">
            <v>Administratively Closed</v>
          </cell>
          <cell r="D106" t="str">
            <v>Latin America and Caribbean</v>
          </cell>
          <cell r="E106" t="str">
            <v>BRA</v>
          </cell>
          <cell r="F106" t="str">
            <v>Fundação Ataulpho de Paiva</v>
          </cell>
        </row>
        <row r="107">
          <cell r="B107" t="str">
            <v>BRA-506-G02-T</v>
          </cell>
          <cell r="C107" t="str">
            <v>Administratively Closed</v>
          </cell>
          <cell r="D107" t="str">
            <v>Latin America and Caribbean</v>
          </cell>
          <cell r="E107" t="str">
            <v>BRA</v>
          </cell>
          <cell r="F107" t="str">
            <v>Fundação Para O Desenvolvimento Científico E Tecnológico Em Saúde</v>
          </cell>
        </row>
        <row r="108">
          <cell r="B108" t="str">
            <v>BRA-809-G03-M</v>
          </cell>
          <cell r="C108" t="str">
            <v>Administratively Closed</v>
          </cell>
          <cell r="D108" t="str">
            <v>Latin America and Caribbean</v>
          </cell>
          <cell r="E108" t="str">
            <v>BRA</v>
          </cell>
          <cell r="F108" t="str">
            <v>Fundação Faculdade de Medicina</v>
          </cell>
        </row>
        <row r="109">
          <cell r="B109" t="str">
            <v>BRA-809-G04-M</v>
          </cell>
          <cell r="C109" t="str">
            <v>Administratively Closed</v>
          </cell>
          <cell r="D109" t="str">
            <v>Latin America and Caribbean</v>
          </cell>
          <cell r="E109" t="str">
            <v>BRA</v>
          </cell>
          <cell r="F109" t="str">
            <v>Fundação de Medicina Tropical Doutor Heitor Vieira Dourado</v>
          </cell>
        </row>
        <row r="110">
          <cell r="B110" t="str">
            <v>BUL-202-G01-H-00</v>
          </cell>
          <cell r="C110" t="str">
            <v>Active</v>
          </cell>
          <cell r="D110" t="str">
            <v>Eastern Europe and Central Asia</v>
          </cell>
          <cell r="E110" t="str">
            <v>BGR</v>
          </cell>
          <cell r="F110" t="str">
            <v>Ministry of Health of Bulgaria</v>
          </cell>
        </row>
        <row r="111">
          <cell r="B111" t="str">
            <v>BUL-607-G02-T</v>
          </cell>
          <cell r="C111" t="str">
            <v>Financial Closure</v>
          </cell>
          <cell r="D111" t="str">
            <v>Eastern Europe and Central Asia</v>
          </cell>
          <cell r="E111" t="str">
            <v>BGR</v>
          </cell>
          <cell r="F111" t="str">
            <v>Ministry of Health of Bulgaria</v>
          </cell>
        </row>
        <row r="112">
          <cell r="B112" t="str">
            <v>BUL-809-G03-T</v>
          </cell>
          <cell r="C112" t="str">
            <v>Active</v>
          </cell>
          <cell r="D112" t="str">
            <v>Eastern Europe and Central Asia</v>
          </cell>
          <cell r="E112" t="str">
            <v>BGR</v>
          </cell>
          <cell r="F112" t="str">
            <v>Ministry of Health of Bulgaria</v>
          </cell>
        </row>
        <row r="113">
          <cell r="B113" t="str">
            <v>BUR-202-G01-M-00</v>
          </cell>
          <cell r="C113" t="str">
            <v>Administratively Closed</v>
          </cell>
          <cell r="D113" t="str">
            <v>Central Africa</v>
          </cell>
          <cell r="E113" t="str">
            <v>BFA</v>
          </cell>
          <cell r="F113" t="str">
            <v>United Nations Development Programme, Burkina Faso</v>
          </cell>
        </row>
        <row r="114">
          <cell r="B114" t="str">
            <v>BUR-202-G02-H-00</v>
          </cell>
          <cell r="C114" t="str">
            <v>Administratively Closed</v>
          </cell>
          <cell r="D114" t="str">
            <v>Central Africa</v>
          </cell>
          <cell r="E114" t="str">
            <v>BFA</v>
          </cell>
          <cell r="F114" t="str">
            <v>United Nations Development Programme, Burkina Faso</v>
          </cell>
        </row>
        <row r="115">
          <cell r="B115" t="str">
            <v>BUR-202-G04-H-00</v>
          </cell>
          <cell r="C115" t="str">
            <v>Administratively Closed</v>
          </cell>
          <cell r="D115" t="str">
            <v>Central Africa</v>
          </cell>
          <cell r="E115" t="str">
            <v>BFA</v>
          </cell>
          <cell r="F115" t="str">
            <v>National Council to Fight Against HIV/AIDS</v>
          </cell>
        </row>
        <row r="116">
          <cell r="B116" t="str">
            <v>BUR-404-G03-T</v>
          </cell>
          <cell r="C116" t="str">
            <v>Administratively Closed</v>
          </cell>
          <cell r="D116" t="str">
            <v>Central Africa</v>
          </cell>
          <cell r="E116" t="str">
            <v>BFA</v>
          </cell>
          <cell r="F116" t="str">
            <v>United Nations Development Programme, Burkina Faso</v>
          </cell>
        </row>
        <row r="117">
          <cell r="B117" t="str">
            <v>BUR-407-G05-T</v>
          </cell>
          <cell r="C117" t="str">
            <v>Financial Closure</v>
          </cell>
          <cell r="D117" t="str">
            <v>Central Africa</v>
          </cell>
          <cell r="E117" t="str">
            <v>BFA</v>
          </cell>
          <cell r="F117" t="str">
            <v>National Council to Fight Against HIV/AIDS</v>
          </cell>
        </row>
        <row r="118">
          <cell r="B118" t="str">
            <v>BUR-607-G06-H</v>
          </cell>
          <cell r="C118" t="str">
            <v>Financial Closure</v>
          </cell>
          <cell r="D118" t="str">
            <v>Central Africa</v>
          </cell>
          <cell r="E118" t="str">
            <v>BFA</v>
          </cell>
          <cell r="F118" t="str">
            <v>National Council to Fight Against HIV/AIDS</v>
          </cell>
        </row>
        <row r="119">
          <cell r="B119" t="str">
            <v>BUR-708-G07-M</v>
          </cell>
          <cell r="C119" t="str">
            <v>Financial Closure</v>
          </cell>
          <cell r="D119" t="str">
            <v>Central Africa</v>
          </cell>
          <cell r="E119" t="str">
            <v>BFA</v>
          </cell>
          <cell r="F119" t="str">
            <v>National Council to Fight Against HIV/AIDS</v>
          </cell>
        </row>
        <row r="120">
          <cell r="B120" t="str">
            <v>BUR-809-G08-M</v>
          </cell>
          <cell r="C120" t="str">
            <v>Administratively Closed</v>
          </cell>
          <cell r="D120" t="str">
            <v>Central Africa</v>
          </cell>
          <cell r="E120" t="str">
            <v>BFA</v>
          </cell>
          <cell r="F120" t="str">
            <v>Programme d'Appui au Developpment Sanitaire</v>
          </cell>
        </row>
        <row r="121">
          <cell r="B121" t="str">
            <v>BUR-809-G09-M</v>
          </cell>
          <cell r="C121" t="str">
            <v>Administratively Closed</v>
          </cell>
          <cell r="D121" t="str">
            <v>Central Africa</v>
          </cell>
          <cell r="E121" t="str">
            <v>BFA</v>
          </cell>
          <cell r="F121" t="str">
            <v>Plan International Burkina Faso</v>
          </cell>
        </row>
        <row r="122">
          <cell r="B122" t="str">
            <v>BUR-810-G10-T</v>
          </cell>
          <cell r="C122" t="str">
            <v>Active</v>
          </cell>
          <cell r="D122" t="str">
            <v>Central Africa</v>
          </cell>
          <cell r="E122" t="str">
            <v>BFA</v>
          </cell>
          <cell r="F122" t="str">
            <v>Programme d'Appui au Developpment Sanitaire</v>
          </cell>
        </row>
        <row r="123">
          <cell r="B123" t="str">
            <v>BUR-810-G11-T</v>
          </cell>
          <cell r="C123" t="str">
            <v>Active</v>
          </cell>
          <cell r="D123" t="str">
            <v>Central Africa</v>
          </cell>
          <cell r="E123" t="str">
            <v>BFA</v>
          </cell>
          <cell r="F123" t="str">
            <v>Programme d’Appui au Monde Associatif et Communautaire</v>
          </cell>
        </row>
        <row r="124">
          <cell r="B124" t="str">
            <v>BUR-H-IPC</v>
          </cell>
          <cell r="C124" t="str">
            <v>Active</v>
          </cell>
          <cell r="D124" t="str">
            <v>Central Africa</v>
          </cell>
          <cell r="E124" t="str">
            <v>BFA</v>
          </cell>
          <cell r="F124" t="str">
            <v>Initiative Privée Communautaire</v>
          </cell>
        </row>
        <row r="125">
          <cell r="B125" t="str">
            <v>BUR-H-SPCNLS</v>
          </cell>
          <cell r="C125" t="str">
            <v>Active</v>
          </cell>
          <cell r="D125" t="str">
            <v>Central Africa</v>
          </cell>
          <cell r="E125" t="str">
            <v>BFA</v>
          </cell>
          <cell r="F125" t="str">
            <v>National Council to Fight Against HIV/AIDS</v>
          </cell>
        </row>
        <row r="126">
          <cell r="B126" t="str">
            <v>BUR-M-PADS</v>
          </cell>
          <cell r="C126" t="str">
            <v>Active</v>
          </cell>
          <cell r="D126" t="str">
            <v>Central Africa</v>
          </cell>
          <cell r="E126" t="str">
            <v>BFA</v>
          </cell>
          <cell r="F126" t="str">
            <v>Programme d'Appui au Developpment Sanitaire</v>
          </cell>
        </row>
        <row r="127">
          <cell r="B127" t="str">
            <v>BUR-M-PLAN</v>
          </cell>
          <cell r="C127" t="str">
            <v>Active</v>
          </cell>
          <cell r="D127" t="str">
            <v>Central Africa</v>
          </cell>
          <cell r="E127" t="str">
            <v>BFA</v>
          </cell>
          <cell r="F127" t="str">
            <v>Plan International Burkina Faso</v>
          </cell>
        </row>
        <row r="128">
          <cell r="B128" t="str">
            <v>BDI-M-SEPCNLS</v>
          </cell>
          <cell r="C128" t="str">
            <v>Active</v>
          </cell>
          <cell r="D128" t="str">
            <v>Central Africa</v>
          </cell>
          <cell r="E128" t="str">
            <v>BDI</v>
          </cell>
          <cell r="F128" t="str">
            <v>Conseil National de Lutte contre le SIDA (CNLS), Burundi</v>
          </cell>
        </row>
        <row r="129">
          <cell r="B129" t="str">
            <v>BRN-102-G01-H-00</v>
          </cell>
          <cell r="C129" t="str">
            <v>Financially Closed</v>
          </cell>
          <cell r="D129" t="str">
            <v>Central Africa</v>
          </cell>
          <cell r="E129" t="str">
            <v>BDI</v>
          </cell>
          <cell r="F129" t="str">
            <v>Conseil National de Lutte contre le SIDA (CNLS), Burundi</v>
          </cell>
        </row>
        <row r="130">
          <cell r="B130" t="str">
            <v>BRN-202-G02-M-00</v>
          </cell>
          <cell r="C130" t="str">
            <v>Administratively Closed</v>
          </cell>
          <cell r="D130" t="str">
            <v>Central Africa</v>
          </cell>
          <cell r="E130" t="str">
            <v>BDI</v>
          </cell>
          <cell r="F130" t="str">
            <v>Projet Sante et Population II, Ministry of Health of Burundi</v>
          </cell>
        </row>
        <row r="131">
          <cell r="B131" t="str">
            <v>BRN-202-G05-M-00</v>
          </cell>
          <cell r="C131" t="str">
            <v>Financial Closure</v>
          </cell>
          <cell r="D131" t="str">
            <v>Central Africa</v>
          </cell>
          <cell r="E131" t="str">
            <v>BDI</v>
          </cell>
          <cell r="F131" t="str">
            <v>Conseil National de Lutte contre le SIDA (CNLS), Burundi</v>
          </cell>
        </row>
        <row r="132">
          <cell r="B132" t="str">
            <v>BRN-405-G03-T</v>
          </cell>
          <cell r="C132" t="str">
            <v>Administratively Closed</v>
          </cell>
          <cell r="D132" t="str">
            <v>Central Africa</v>
          </cell>
          <cell r="E132" t="str">
            <v>BDI</v>
          </cell>
          <cell r="F132" t="str">
            <v>Programme National de Lutte contre la Tuberculose</v>
          </cell>
        </row>
        <row r="133">
          <cell r="B133" t="str">
            <v>BRN-506-G04-H</v>
          </cell>
          <cell r="C133" t="str">
            <v>Financial Closure</v>
          </cell>
          <cell r="D133" t="str">
            <v>Central Africa</v>
          </cell>
          <cell r="E133" t="str">
            <v>BDI</v>
          </cell>
          <cell r="F133" t="str">
            <v>Conseil National de Lutte contre le SIDA (CNLS), Burundi</v>
          </cell>
        </row>
        <row r="134">
          <cell r="B134" t="str">
            <v>BRN-708-G06-T</v>
          </cell>
          <cell r="C134" t="str">
            <v>Active</v>
          </cell>
          <cell r="D134" t="str">
            <v>Central Africa</v>
          </cell>
          <cell r="E134" t="str">
            <v>BDI</v>
          </cell>
          <cell r="F134" t="str">
            <v>Programme National de Lutte contre la Tuberculose</v>
          </cell>
        </row>
        <row r="135">
          <cell r="B135" t="str">
            <v>BRN-809-G07-H</v>
          </cell>
          <cell r="C135" t="str">
            <v>Active</v>
          </cell>
          <cell r="D135" t="str">
            <v>Central Africa</v>
          </cell>
          <cell r="E135" t="str">
            <v>BDI</v>
          </cell>
          <cell r="F135" t="str">
            <v>Conseil National de Lutte contre le SIDA (CNLS), Burundi</v>
          </cell>
        </row>
        <row r="136">
          <cell r="B136" t="str">
            <v>BRN-809-G08-H</v>
          </cell>
          <cell r="C136" t="str">
            <v>Administratively Closed</v>
          </cell>
          <cell r="D136" t="str">
            <v>Central Africa</v>
          </cell>
          <cell r="E136" t="str">
            <v>BDI</v>
          </cell>
          <cell r="F136" t="str">
            <v>Reseau Burundais des Personnes Vivant avec le VIH/SIDA</v>
          </cell>
        </row>
        <row r="137">
          <cell r="B137" t="str">
            <v>BRN-813-G11-H</v>
          </cell>
          <cell r="C137" t="str">
            <v>Active</v>
          </cell>
          <cell r="D137" t="str">
            <v>Central Africa</v>
          </cell>
          <cell r="E137" t="str">
            <v>BDI</v>
          </cell>
          <cell r="F137" t="str">
            <v>Conseil National de Lutte contre le SIDA (CNLS), Burundi</v>
          </cell>
        </row>
        <row r="138">
          <cell r="B138" t="str">
            <v>BRN-910-G09-M</v>
          </cell>
          <cell r="C138" t="str">
            <v>Active</v>
          </cell>
          <cell r="D138" t="str">
            <v>Central Africa</v>
          </cell>
          <cell r="E138" t="str">
            <v>BDI</v>
          </cell>
          <cell r="F138" t="str">
            <v>Conseil National de Lutte contre le SIDA (CNLS), Burundi</v>
          </cell>
        </row>
        <row r="139">
          <cell r="B139" t="str">
            <v>BRN-910-G10-M</v>
          </cell>
          <cell r="C139" t="str">
            <v>Active</v>
          </cell>
          <cell r="D139" t="str">
            <v>Central Africa</v>
          </cell>
          <cell r="E139" t="str">
            <v>BDI</v>
          </cell>
          <cell r="F139" t="str">
            <v>CED-Caritas, Burundi</v>
          </cell>
        </row>
        <row r="140">
          <cell r="B140" t="str">
            <v>CAM-102-G01-H-00</v>
          </cell>
          <cell r="C140" t="str">
            <v>Administratively Closed</v>
          </cell>
          <cell r="D140" t="str">
            <v>South East Asia</v>
          </cell>
          <cell r="E140" t="str">
            <v>KHM</v>
          </cell>
          <cell r="F140" t="str">
            <v>Ministry of Health of Cambodia</v>
          </cell>
        </row>
        <row r="141">
          <cell r="B141" t="str">
            <v>CAM-202-G02-H-00</v>
          </cell>
          <cell r="C141" t="str">
            <v>Administratively Closed</v>
          </cell>
          <cell r="D141" t="str">
            <v>South East Asia</v>
          </cell>
          <cell r="E141" t="str">
            <v>KHM</v>
          </cell>
          <cell r="F141" t="str">
            <v>Ministry of Health of Cambodia</v>
          </cell>
        </row>
        <row r="142">
          <cell r="B142" t="str">
            <v>CAM-202-G03-M-00</v>
          </cell>
          <cell r="C142" t="str">
            <v>Administratively Closed</v>
          </cell>
          <cell r="D142" t="str">
            <v>South East Asia</v>
          </cell>
          <cell r="E142" t="str">
            <v>KHM</v>
          </cell>
          <cell r="F142" t="str">
            <v>Ministry of Health of Cambodia</v>
          </cell>
        </row>
        <row r="143">
          <cell r="B143" t="str">
            <v>CAM-202-G04-T-00</v>
          </cell>
          <cell r="C143" t="str">
            <v>Administratively Closed</v>
          </cell>
          <cell r="D143" t="str">
            <v>South East Asia</v>
          </cell>
          <cell r="E143" t="str">
            <v>KHM</v>
          </cell>
          <cell r="F143" t="str">
            <v>Ministry of Health of Cambodia</v>
          </cell>
        </row>
        <row r="144">
          <cell r="B144" t="str">
            <v>CAM-202-G13-M</v>
          </cell>
          <cell r="C144" t="str">
            <v>Administratively Closed</v>
          </cell>
          <cell r="D144" t="str">
            <v>South East Asia</v>
          </cell>
          <cell r="E144" t="str">
            <v>KHM</v>
          </cell>
          <cell r="F144" t="str">
            <v>National Centre for Parasitology, Entomology and Malaria Control</v>
          </cell>
        </row>
        <row r="145">
          <cell r="B145" t="str">
            <v>CAM-405-G05-H</v>
          </cell>
          <cell r="C145" t="str">
            <v>Administratively Closed</v>
          </cell>
          <cell r="D145" t="str">
            <v>South East Asia</v>
          </cell>
          <cell r="E145" t="str">
            <v>KHM</v>
          </cell>
          <cell r="F145" t="str">
            <v>Ministry of Health of Cambodia</v>
          </cell>
        </row>
        <row r="146">
          <cell r="B146" t="str">
            <v>CAM-405-G06-M</v>
          </cell>
          <cell r="C146" t="str">
            <v>Administratively Closed</v>
          </cell>
          <cell r="D146" t="str">
            <v>South East Asia</v>
          </cell>
          <cell r="E146" t="str">
            <v>KHM</v>
          </cell>
          <cell r="F146" t="str">
            <v>Ministry of Health of Cambodia</v>
          </cell>
        </row>
        <row r="147">
          <cell r="B147" t="str">
            <v>CAM-506-G07-H</v>
          </cell>
          <cell r="C147" t="str">
            <v>Administratively Closed</v>
          </cell>
          <cell r="D147" t="str">
            <v>South East Asia</v>
          </cell>
          <cell r="E147" t="str">
            <v>KHM</v>
          </cell>
          <cell r="F147" t="str">
            <v>Ministry of Health of Cambodia</v>
          </cell>
        </row>
        <row r="148">
          <cell r="B148" t="str">
            <v>CAM-506-G08-S</v>
          </cell>
          <cell r="C148" t="str">
            <v>Administratively Closed</v>
          </cell>
          <cell r="D148" t="str">
            <v>South East Asia</v>
          </cell>
          <cell r="E148" t="str">
            <v>KHM</v>
          </cell>
          <cell r="F148" t="str">
            <v>Ministry of Health of Cambodia</v>
          </cell>
        </row>
        <row r="149">
          <cell r="B149" t="str">
            <v>CAM-506-G09-T</v>
          </cell>
          <cell r="C149" t="str">
            <v>Administratively Closed</v>
          </cell>
          <cell r="D149" t="str">
            <v>South East Asia</v>
          </cell>
          <cell r="E149" t="str">
            <v>KHM</v>
          </cell>
          <cell r="F149" t="str">
            <v>Ministry of Health of Cambodia</v>
          </cell>
        </row>
        <row r="150">
          <cell r="B150" t="str">
            <v>CAM-607-G10-M</v>
          </cell>
          <cell r="C150" t="str">
            <v>Financial Closure</v>
          </cell>
          <cell r="D150" t="str">
            <v>South East Asia</v>
          </cell>
          <cell r="E150" t="str">
            <v>KHM</v>
          </cell>
          <cell r="F150" t="str">
            <v>Ministry of Health of Cambodia</v>
          </cell>
        </row>
        <row r="151">
          <cell r="B151" t="str">
            <v>CAM-708-G11-H</v>
          </cell>
          <cell r="C151" t="str">
            <v>Administratively Closed</v>
          </cell>
          <cell r="D151" t="str">
            <v>South East Asia</v>
          </cell>
          <cell r="E151" t="str">
            <v>KHM</v>
          </cell>
          <cell r="F151" t="str">
            <v>National Center for HIV/AIDS, Dermatology and STI</v>
          </cell>
        </row>
        <row r="152">
          <cell r="B152" t="str">
            <v>CAM-708-G12-T</v>
          </cell>
          <cell r="C152" t="str">
            <v>Active</v>
          </cell>
          <cell r="D152" t="str">
            <v>South East Asia</v>
          </cell>
          <cell r="E152" t="str">
            <v>KHM</v>
          </cell>
          <cell r="F152" t="str">
            <v>National Center for Tuberculosis and Leprosy Control</v>
          </cell>
        </row>
        <row r="153">
          <cell r="B153" t="str">
            <v>CAM-H-NCHADS</v>
          </cell>
          <cell r="C153" t="str">
            <v>Active</v>
          </cell>
          <cell r="D153" t="str">
            <v>South East Asia</v>
          </cell>
          <cell r="E153" t="str">
            <v>KHM</v>
          </cell>
          <cell r="F153" t="str">
            <v>National Center for HIV/AIDS, Dermatology and STI</v>
          </cell>
        </row>
        <row r="154">
          <cell r="B154" t="str">
            <v>CAM-M-CNM</v>
          </cell>
          <cell r="C154" t="str">
            <v>Financial Closure</v>
          </cell>
          <cell r="D154" t="str">
            <v>South East Asia</v>
          </cell>
          <cell r="E154" t="str">
            <v>KHM</v>
          </cell>
          <cell r="F154" t="str">
            <v>National Centre for Parasitology, Entomology and Malaria Control</v>
          </cell>
        </row>
        <row r="155">
          <cell r="B155" t="str">
            <v>CAM-M-UNOPS</v>
          </cell>
          <cell r="C155" t="str">
            <v>Active</v>
          </cell>
          <cell r="D155" t="str">
            <v>South East Asia</v>
          </cell>
          <cell r="E155" t="str">
            <v>KHM</v>
          </cell>
          <cell r="F155" t="str">
            <v>United Nations Office for Project Services, Denmark</v>
          </cell>
        </row>
        <row r="156">
          <cell r="B156" t="str">
            <v>CAM-S-PRMOH</v>
          </cell>
          <cell r="C156" t="str">
            <v>Active</v>
          </cell>
          <cell r="D156" t="str">
            <v>South East Asia</v>
          </cell>
          <cell r="E156" t="str">
            <v>KHM</v>
          </cell>
          <cell r="F156" t="str">
            <v>Ministry of Health of Cambodia</v>
          </cell>
        </row>
        <row r="157">
          <cell r="B157" t="str">
            <v>KHM-T-CENAT</v>
          </cell>
          <cell r="C157" t="str">
            <v>Active</v>
          </cell>
          <cell r="D157" t="str">
            <v>South East Asia</v>
          </cell>
          <cell r="E157" t="str">
            <v>KHM</v>
          </cell>
          <cell r="F157" t="str">
            <v>National Center for Tuberculosis and Leprosy Control</v>
          </cell>
        </row>
        <row r="158">
          <cell r="B158" t="str">
            <v>CMR-011-G10-H</v>
          </cell>
          <cell r="C158" t="str">
            <v>Active</v>
          </cell>
          <cell r="D158" t="str">
            <v>Western Africa</v>
          </cell>
          <cell r="E158" t="str">
            <v>CMR</v>
          </cell>
          <cell r="F158" t="str">
            <v>Cameroon National Association for Family Welfare</v>
          </cell>
        </row>
        <row r="159">
          <cell r="B159" t="str">
            <v>CMR-011-G11-H</v>
          </cell>
          <cell r="C159" t="str">
            <v>Active</v>
          </cell>
          <cell r="D159" t="str">
            <v>Western Africa</v>
          </cell>
          <cell r="E159" t="str">
            <v>CMR</v>
          </cell>
          <cell r="F159" t="str">
            <v>National AIDS Control Program, Ministry of Public Health of Cameroon</v>
          </cell>
        </row>
        <row r="160">
          <cell r="B160" t="str">
            <v>CMR-304-G01-H</v>
          </cell>
          <cell r="C160" t="str">
            <v>Administratively Closed</v>
          </cell>
          <cell r="D160" t="str">
            <v>Western Africa</v>
          </cell>
          <cell r="E160" t="str">
            <v>CMR</v>
          </cell>
          <cell r="F160" t="str">
            <v>Ministry of Public Health of Cameroon</v>
          </cell>
        </row>
        <row r="161">
          <cell r="B161" t="str">
            <v>CMR-304-G02-M</v>
          </cell>
          <cell r="C161" t="str">
            <v>Administratively Closed</v>
          </cell>
          <cell r="D161" t="str">
            <v>Western Africa</v>
          </cell>
          <cell r="E161" t="str">
            <v>CMR</v>
          </cell>
          <cell r="F161" t="str">
            <v>National Malaria Control Program, Ministry of Public Health of Cameroon</v>
          </cell>
        </row>
        <row r="162">
          <cell r="B162" t="str">
            <v>CMR-304-G03-T</v>
          </cell>
          <cell r="C162" t="str">
            <v>Administratively Closed</v>
          </cell>
          <cell r="D162" t="str">
            <v>Western Africa</v>
          </cell>
          <cell r="E162" t="str">
            <v>CMR</v>
          </cell>
          <cell r="F162" t="str">
            <v>Ministry of Public Health of Cameroon</v>
          </cell>
        </row>
        <row r="163">
          <cell r="B163" t="str">
            <v>CMR-404-G04-H</v>
          </cell>
          <cell r="C163" t="str">
            <v>Administratively Closed</v>
          </cell>
          <cell r="D163" t="str">
            <v>Western Africa</v>
          </cell>
          <cell r="E163" t="str">
            <v>CMR</v>
          </cell>
          <cell r="F163" t="str">
            <v>CARE International in Cameroon</v>
          </cell>
        </row>
        <row r="164">
          <cell r="B164" t="str">
            <v>CMR-506-G05-H</v>
          </cell>
          <cell r="C164" t="str">
            <v>Administratively Closed</v>
          </cell>
          <cell r="D164" t="str">
            <v>Western Africa</v>
          </cell>
          <cell r="E164" t="str">
            <v>CMR</v>
          </cell>
          <cell r="F164" t="str">
            <v>National AIDS Control Program, Ministry of Public Health of Cameroon</v>
          </cell>
        </row>
        <row r="165">
          <cell r="B165" t="str">
            <v>CMR-506-G06-M</v>
          </cell>
          <cell r="C165" t="str">
            <v>Administratively Closed</v>
          </cell>
          <cell r="D165" t="str">
            <v>Western Africa</v>
          </cell>
          <cell r="E165" t="str">
            <v>CMR</v>
          </cell>
          <cell r="F165" t="str">
            <v>National Malaria Control Program, Ministry of Public Health of Cameroon</v>
          </cell>
        </row>
        <row r="166">
          <cell r="B166" t="str">
            <v>CMR-910-G07-M</v>
          </cell>
          <cell r="C166" t="str">
            <v>Active</v>
          </cell>
          <cell r="D166" t="str">
            <v>Western Africa</v>
          </cell>
          <cell r="E166" t="str">
            <v>CMR</v>
          </cell>
          <cell r="F166" t="str">
            <v>National Malaria Control Program, Ministry of Public Health of Cameroon</v>
          </cell>
        </row>
        <row r="167">
          <cell r="B167" t="str">
            <v>CMR-910-G08-M</v>
          </cell>
          <cell r="C167" t="str">
            <v>Active</v>
          </cell>
          <cell r="D167" t="str">
            <v>Western Africa</v>
          </cell>
          <cell r="E167" t="str">
            <v>CMR</v>
          </cell>
          <cell r="F167" t="str">
            <v>Plan International Cameroon</v>
          </cell>
        </row>
        <row r="168">
          <cell r="B168" t="str">
            <v>CMR-910-G09-T</v>
          </cell>
          <cell r="C168" t="str">
            <v>Active</v>
          </cell>
          <cell r="D168" t="str">
            <v>Western Africa</v>
          </cell>
          <cell r="E168" t="str">
            <v>CMR</v>
          </cell>
          <cell r="F168" t="str">
            <v>National Tuberculosis Control Program, Ministry of Public Health of Cameroon</v>
          </cell>
        </row>
        <row r="169">
          <cell r="B169" t="str">
            <v>CMR-M-MOH</v>
          </cell>
          <cell r="C169" t="str">
            <v>Active</v>
          </cell>
          <cell r="D169" t="str">
            <v>Western Africa</v>
          </cell>
          <cell r="E169" t="str">
            <v>CMR</v>
          </cell>
          <cell r="F169" t="str">
            <v>National Malaria Control Program, Ministry of Public Health of Cameroon</v>
          </cell>
        </row>
        <row r="170">
          <cell r="B170" t="str">
            <v>CPV-011-G03-M</v>
          </cell>
          <cell r="C170" t="str">
            <v>Active</v>
          </cell>
          <cell r="D170" t="str">
            <v>Western Africa</v>
          </cell>
          <cell r="E170" t="str">
            <v>CPV</v>
          </cell>
          <cell r="F170" t="str">
            <v>Coordination Committee to Fight AIDS of Cape Verde</v>
          </cell>
        </row>
        <row r="171">
          <cell r="B171" t="str">
            <v>CPV-810-G01-H</v>
          </cell>
          <cell r="C171" t="str">
            <v>Active</v>
          </cell>
          <cell r="D171" t="str">
            <v>Western Africa</v>
          </cell>
          <cell r="E171" t="str">
            <v>CPV</v>
          </cell>
          <cell r="F171" t="str">
            <v>Coordination Committee to Fight AIDS of Cape Verde</v>
          </cell>
        </row>
        <row r="172">
          <cell r="B172" t="str">
            <v>CPV-810-G02-H</v>
          </cell>
          <cell r="C172" t="str">
            <v>Active</v>
          </cell>
          <cell r="D172" t="str">
            <v>Western Africa</v>
          </cell>
          <cell r="E172" t="str">
            <v>CPV</v>
          </cell>
          <cell r="F172" t="str">
            <v>Cape Verde Non Governmental Organisations Platform</v>
          </cell>
        </row>
        <row r="173">
          <cell r="B173" t="str">
            <v>CAF-202-G01-H-00</v>
          </cell>
          <cell r="C173" t="str">
            <v>Financial Closure</v>
          </cell>
          <cell r="D173" t="str">
            <v>Central Africa</v>
          </cell>
          <cell r="E173" t="str">
            <v>CAF</v>
          </cell>
          <cell r="F173" t="str">
            <v>United Nations Development Programme, Central African Republic</v>
          </cell>
        </row>
        <row r="174">
          <cell r="B174" t="str">
            <v>CAF-404-G02-H</v>
          </cell>
          <cell r="C174" t="str">
            <v>Financial Closure</v>
          </cell>
          <cell r="D174" t="str">
            <v>Central Africa</v>
          </cell>
          <cell r="E174" t="str">
            <v>CAF</v>
          </cell>
          <cell r="F174" t="str">
            <v>United Nations Development Programme, Central African Republic</v>
          </cell>
        </row>
        <row r="175">
          <cell r="B175" t="str">
            <v>CAF-404-G03-T</v>
          </cell>
          <cell r="C175" t="str">
            <v>Financial Closure</v>
          </cell>
          <cell r="D175" t="str">
            <v>Central Africa</v>
          </cell>
          <cell r="E175" t="str">
            <v>CAF</v>
          </cell>
          <cell r="F175" t="str">
            <v>United Nations Development Programme, Central African Republic</v>
          </cell>
        </row>
        <row r="176">
          <cell r="B176" t="str">
            <v>CAF-405-G04-M</v>
          </cell>
          <cell r="C176" t="str">
            <v>Financial Closure</v>
          </cell>
          <cell r="D176" t="str">
            <v>Central Africa</v>
          </cell>
          <cell r="E176" t="str">
            <v>CAF</v>
          </cell>
          <cell r="F176" t="str">
            <v>United Nations Development Programme, Central African Republic</v>
          </cell>
        </row>
        <row r="177">
          <cell r="B177" t="str">
            <v>CAF-409-G06-H</v>
          </cell>
          <cell r="C177" t="str">
            <v>Financially Closed</v>
          </cell>
          <cell r="D177" t="str">
            <v>Central Africa</v>
          </cell>
          <cell r="E177" t="str">
            <v>CAF</v>
          </cell>
          <cell r="F177" t="str">
            <v>Comité National de Lutte contre le VIH/SIDA, CAF</v>
          </cell>
        </row>
        <row r="178">
          <cell r="B178" t="str">
            <v>CAF-409-G07-T</v>
          </cell>
          <cell r="C178" t="str">
            <v>Financial Closure</v>
          </cell>
          <cell r="D178" t="str">
            <v>Central Africa</v>
          </cell>
          <cell r="E178" t="str">
            <v>CAF</v>
          </cell>
          <cell r="F178" t="str">
            <v>Comité National de Lutte contre le VIH/SIDA, CAF</v>
          </cell>
        </row>
        <row r="179">
          <cell r="B179" t="str">
            <v>CAF-708-G05-H</v>
          </cell>
          <cell r="C179" t="str">
            <v>Financial Closure</v>
          </cell>
          <cell r="D179" t="str">
            <v>Central Africa</v>
          </cell>
          <cell r="E179" t="str">
            <v>CAF</v>
          </cell>
          <cell r="F179" t="str">
            <v>Comité National de Lutte contre le VIH/SIDA, CAF</v>
          </cell>
        </row>
        <row r="180">
          <cell r="B180" t="str">
            <v>CAF-810-G08-M</v>
          </cell>
          <cell r="C180" t="str">
            <v>Financial Closure</v>
          </cell>
          <cell r="D180" t="str">
            <v>Central Africa</v>
          </cell>
          <cell r="E180" t="str">
            <v>CAF</v>
          </cell>
          <cell r="F180" t="str">
            <v>Comité National de Lutte contre le VIH/SIDA, CAF</v>
          </cell>
        </row>
        <row r="181">
          <cell r="B181" t="str">
            <v>CAF-813-G10-M</v>
          </cell>
          <cell r="C181" t="str">
            <v>Active</v>
          </cell>
          <cell r="D181" t="str">
            <v>Central Africa</v>
          </cell>
          <cell r="E181" t="str">
            <v>CAF</v>
          </cell>
          <cell r="F181" t="str">
            <v>International Federation of Red Cross and Red Crescent Societies</v>
          </cell>
        </row>
        <row r="182">
          <cell r="B182" t="str">
            <v>CAF-911-G09-T</v>
          </cell>
          <cell r="C182" t="str">
            <v>Financial Closure</v>
          </cell>
          <cell r="D182" t="str">
            <v>Central Africa</v>
          </cell>
          <cell r="E182" t="str">
            <v>CAF</v>
          </cell>
          <cell r="F182" t="str">
            <v>Ministry of Public Health, Population and Fight against HIV/AIDS</v>
          </cell>
        </row>
        <row r="183">
          <cell r="B183" t="str">
            <v>CAF-C-IFRC</v>
          </cell>
          <cell r="C183" t="str">
            <v>Active</v>
          </cell>
          <cell r="D183" t="str">
            <v>Central Africa</v>
          </cell>
          <cell r="E183" t="str">
            <v>CAF</v>
          </cell>
          <cell r="F183" t="str">
            <v>International Federation of Red Cross and Red Crescent Societies</v>
          </cell>
        </row>
        <row r="184">
          <cell r="B184" t="str">
            <v>TCD-202-G01-T-00</v>
          </cell>
          <cell r="C184" t="str">
            <v>Administratively Closed</v>
          </cell>
          <cell r="D184" t="str">
            <v>Western Africa</v>
          </cell>
          <cell r="E184" t="str">
            <v>TCD</v>
          </cell>
          <cell r="F184" t="str">
            <v>Fonds de Soutien aux Activités en matière de Population</v>
          </cell>
        </row>
        <row r="185">
          <cell r="B185" t="str">
            <v>TCD-304-G02-H</v>
          </cell>
          <cell r="C185" t="str">
            <v>Administratively Closed</v>
          </cell>
          <cell r="D185" t="str">
            <v>Western Africa</v>
          </cell>
          <cell r="E185" t="str">
            <v>TCD</v>
          </cell>
          <cell r="F185" t="str">
            <v>Fonds de Soutien aux Activités en matière de Population</v>
          </cell>
        </row>
        <row r="186">
          <cell r="B186" t="str">
            <v>TCD-708-G03-M</v>
          </cell>
          <cell r="C186" t="str">
            <v>Administratively Closed</v>
          </cell>
          <cell r="D186" t="str">
            <v>Western Africa</v>
          </cell>
          <cell r="E186" t="str">
            <v>TCD</v>
          </cell>
          <cell r="F186" t="str">
            <v>United Nations Development Programme, Chad</v>
          </cell>
        </row>
        <row r="187">
          <cell r="B187" t="str">
            <v>TCD-810-G04-H</v>
          </cell>
          <cell r="C187" t="str">
            <v>Financial Closure</v>
          </cell>
          <cell r="D187" t="str">
            <v>Western Africa</v>
          </cell>
          <cell r="E187" t="str">
            <v>TCD</v>
          </cell>
          <cell r="F187" t="str">
            <v>Association of Social Marketing in Chad (AMASOT)</v>
          </cell>
        </row>
        <row r="188">
          <cell r="B188" t="str">
            <v>TCD-810-G05-H</v>
          </cell>
          <cell r="C188" t="str">
            <v>Active</v>
          </cell>
          <cell r="D188" t="str">
            <v>Western Africa</v>
          </cell>
          <cell r="E188" t="str">
            <v>TCD</v>
          </cell>
          <cell r="F188" t="str">
            <v>Fonds de Soutien aux Activités en matière de Population</v>
          </cell>
        </row>
        <row r="189">
          <cell r="B189" t="str">
            <v>TCD-810-G06-H</v>
          </cell>
          <cell r="C189" t="str">
            <v>Financial Closure</v>
          </cell>
          <cell r="D189" t="str">
            <v>Western Africa</v>
          </cell>
          <cell r="E189" t="str">
            <v>TCD</v>
          </cell>
          <cell r="F189" t="str">
            <v>National Union of Diocesan Associations</v>
          </cell>
        </row>
        <row r="190">
          <cell r="B190" t="str">
            <v>TCD-810-G07-T</v>
          </cell>
          <cell r="C190" t="str">
            <v>Active</v>
          </cell>
          <cell r="D190" t="str">
            <v>Western Africa</v>
          </cell>
          <cell r="E190" t="str">
            <v>TCD</v>
          </cell>
          <cell r="F190" t="str">
            <v>Fonds de Soutien aux Activités en matière de Population</v>
          </cell>
        </row>
        <row r="191">
          <cell r="B191" t="str">
            <v>TCD-910-G08-M</v>
          </cell>
          <cell r="C191" t="str">
            <v>Administratively Closed</v>
          </cell>
          <cell r="D191" t="str">
            <v>Western Africa</v>
          </cell>
          <cell r="E191" t="str">
            <v>TCD</v>
          </cell>
          <cell r="F191" t="str">
            <v>United Nations Development Programme, Chad</v>
          </cell>
        </row>
        <row r="192">
          <cell r="B192" t="str">
            <v>TCD-M-UNDP</v>
          </cell>
          <cell r="C192" t="str">
            <v>Active</v>
          </cell>
          <cell r="D192" t="str">
            <v>Western Africa</v>
          </cell>
          <cell r="E192" t="str">
            <v>TCD</v>
          </cell>
          <cell r="F192" t="str">
            <v>United Nations Development Programme, Chad</v>
          </cell>
        </row>
        <row r="193">
          <cell r="B193" t="str">
            <v>TCD-T13-G09-M</v>
          </cell>
          <cell r="C193" t="str">
            <v>Active</v>
          </cell>
          <cell r="D193" t="str">
            <v>Western Africa</v>
          </cell>
          <cell r="E193" t="str">
            <v>TCD</v>
          </cell>
          <cell r="F193" t="str">
            <v>Fonds de Soutien aux Activités en matière de Population</v>
          </cell>
        </row>
        <row r="194">
          <cell r="B194" t="str">
            <v>CHL-102-G01-H-00</v>
          </cell>
          <cell r="C194" t="str">
            <v>Administratively Closed</v>
          </cell>
          <cell r="D194" t="str">
            <v>Latin America and Caribbean</v>
          </cell>
          <cell r="E194" t="str">
            <v>CHL</v>
          </cell>
          <cell r="F194" t="str">
            <v>Consejo de las Américas</v>
          </cell>
        </row>
        <row r="195">
          <cell r="B195" t="str">
            <v>CHN-011-G15-M</v>
          </cell>
          <cell r="C195" t="str">
            <v>Financial Closure</v>
          </cell>
          <cell r="D195" t="str">
            <v>High Impact Asia</v>
          </cell>
          <cell r="E195" t="str">
            <v>CHN</v>
          </cell>
          <cell r="F195" t="str">
            <v>Chinese Centre for Disease Control and Prevention</v>
          </cell>
        </row>
        <row r="196">
          <cell r="B196" t="str">
            <v>CHN-102-G01-T-00</v>
          </cell>
          <cell r="C196" t="str">
            <v>Administratively Closed</v>
          </cell>
          <cell r="D196" t="str">
            <v>High Impact Asia</v>
          </cell>
          <cell r="E196" t="str">
            <v>CHN</v>
          </cell>
          <cell r="F196" t="str">
            <v>Chinese Centre for Disease Control and Prevention</v>
          </cell>
        </row>
        <row r="197">
          <cell r="B197" t="str">
            <v>CHN-102-G02-M-00</v>
          </cell>
          <cell r="C197" t="str">
            <v>Administratively Closed</v>
          </cell>
          <cell r="D197" t="str">
            <v>High Impact Asia</v>
          </cell>
          <cell r="E197" t="str">
            <v>CHN</v>
          </cell>
          <cell r="F197" t="str">
            <v>Chinese Centre for Disease Control and Prevention</v>
          </cell>
        </row>
        <row r="198">
          <cell r="B198" t="str">
            <v>CHN-304-G03-H</v>
          </cell>
          <cell r="C198" t="str">
            <v>Financial Closure</v>
          </cell>
          <cell r="D198" t="str">
            <v>High Impact Asia</v>
          </cell>
          <cell r="E198" t="str">
            <v>CHN</v>
          </cell>
          <cell r="F198" t="str">
            <v>Chinese Centre for Disease Control and Prevention</v>
          </cell>
        </row>
        <row r="199">
          <cell r="B199" t="str">
            <v>CHN-405-G04-T</v>
          </cell>
          <cell r="C199" t="str">
            <v>Administratively Closed</v>
          </cell>
          <cell r="D199" t="str">
            <v>High Impact Asia</v>
          </cell>
          <cell r="E199" t="str">
            <v>CHN</v>
          </cell>
          <cell r="F199" t="str">
            <v>Chinese Centre for Disease Control and Prevention</v>
          </cell>
        </row>
        <row r="200">
          <cell r="B200" t="str">
            <v>CHN-405-G05-H</v>
          </cell>
          <cell r="C200" t="str">
            <v>Administratively Closed</v>
          </cell>
          <cell r="D200" t="str">
            <v>High Impact Asia</v>
          </cell>
          <cell r="E200" t="str">
            <v>CHN</v>
          </cell>
          <cell r="F200" t="str">
            <v>Chinese Centre for Disease Control and Prevention</v>
          </cell>
        </row>
        <row r="201">
          <cell r="B201" t="str">
            <v>CHN-506-G06-H</v>
          </cell>
          <cell r="C201" t="str">
            <v>Administratively Closed</v>
          </cell>
          <cell r="D201" t="str">
            <v>High Impact Asia</v>
          </cell>
          <cell r="E201" t="str">
            <v>CHN</v>
          </cell>
          <cell r="F201" t="str">
            <v>Chinese Centre for Disease Control and Prevention</v>
          </cell>
        </row>
        <row r="202">
          <cell r="B202" t="str">
            <v>CHN-506-G07-M</v>
          </cell>
          <cell r="C202" t="str">
            <v>Administratively Closed</v>
          </cell>
          <cell r="D202" t="str">
            <v>High Impact Asia</v>
          </cell>
          <cell r="E202" t="str">
            <v>CHN</v>
          </cell>
          <cell r="F202" t="str">
            <v>Chinese Centre for Disease Control and Prevention</v>
          </cell>
        </row>
        <row r="203">
          <cell r="B203" t="str">
            <v>CHN-506-G08-T</v>
          </cell>
          <cell r="C203" t="str">
            <v>Administratively Closed</v>
          </cell>
          <cell r="D203" t="str">
            <v>High Impact Asia</v>
          </cell>
          <cell r="E203" t="str">
            <v>CHN</v>
          </cell>
          <cell r="F203" t="str">
            <v>Chinese Centre for Disease Control and Prevention</v>
          </cell>
        </row>
        <row r="204">
          <cell r="B204" t="str">
            <v>CHN-607-G09-M</v>
          </cell>
          <cell r="C204" t="str">
            <v>Financially Closed</v>
          </cell>
          <cell r="D204" t="str">
            <v>High Impact Asia</v>
          </cell>
          <cell r="E204" t="str">
            <v>CHN</v>
          </cell>
          <cell r="F204" t="str">
            <v>Chinese Centre for Disease Control and Prevention</v>
          </cell>
        </row>
        <row r="205">
          <cell r="B205" t="str">
            <v>CHN-607-G10-H</v>
          </cell>
          <cell r="C205" t="str">
            <v>Administratively Closed</v>
          </cell>
          <cell r="D205" t="str">
            <v>High Impact Asia</v>
          </cell>
          <cell r="E205" t="str">
            <v>CHN</v>
          </cell>
          <cell r="F205" t="str">
            <v>Chinese Centre for Disease Control and Prevention</v>
          </cell>
        </row>
        <row r="206">
          <cell r="B206" t="str">
            <v>CHN-708-G11-T</v>
          </cell>
          <cell r="C206" t="str">
            <v>Administratively Closed</v>
          </cell>
          <cell r="D206" t="str">
            <v>High Impact Asia</v>
          </cell>
          <cell r="E206" t="str">
            <v>CHN</v>
          </cell>
          <cell r="F206" t="str">
            <v>Chinese Centre for Disease Control and Prevention</v>
          </cell>
        </row>
        <row r="207">
          <cell r="B207" t="str">
            <v>CHN-809-G12-T</v>
          </cell>
          <cell r="C207" t="str">
            <v>Administratively Closed</v>
          </cell>
          <cell r="D207" t="str">
            <v>High Impact Asia</v>
          </cell>
          <cell r="E207" t="str">
            <v>CHN</v>
          </cell>
          <cell r="F207" t="str">
            <v>Chinese Centre for Disease Control and Prevention</v>
          </cell>
        </row>
        <row r="208">
          <cell r="B208" t="str">
            <v>CHN-S10-G13-M</v>
          </cell>
          <cell r="C208" t="str">
            <v>Financially Closed</v>
          </cell>
          <cell r="D208" t="str">
            <v>High Impact Asia</v>
          </cell>
          <cell r="E208" t="str">
            <v>CHN</v>
          </cell>
          <cell r="F208" t="str">
            <v>Chinese Centre for Disease Control and Prevention</v>
          </cell>
        </row>
        <row r="209">
          <cell r="B209" t="str">
            <v>CHN-S10-G14-T</v>
          </cell>
          <cell r="C209" t="str">
            <v>Financial Closure</v>
          </cell>
          <cell r="D209" t="str">
            <v>High Impact Asia</v>
          </cell>
          <cell r="E209" t="str">
            <v>CHN</v>
          </cell>
          <cell r="F209" t="str">
            <v>Chinese Centre for Disease Control and Prevention</v>
          </cell>
        </row>
        <row r="210">
          <cell r="B210" t="str">
            <v>COL-011-G05-T</v>
          </cell>
          <cell r="C210" t="str">
            <v>Active</v>
          </cell>
          <cell r="D210" t="str">
            <v>Latin America and Caribbean</v>
          </cell>
          <cell r="E210" t="str">
            <v>COL</v>
          </cell>
          <cell r="F210" t="str">
            <v>Fondo Financiero de Proyectos de Desarrollo FONADE</v>
          </cell>
        </row>
        <row r="211">
          <cell r="B211" t="str">
            <v>COL-011-G06-T</v>
          </cell>
          <cell r="C211" t="str">
            <v>Active</v>
          </cell>
          <cell r="D211" t="str">
            <v>Latin America and Caribbean</v>
          </cell>
          <cell r="E211" t="str">
            <v>COL</v>
          </cell>
          <cell r="F211" t="str">
            <v>International Organization for Migration, Colombia</v>
          </cell>
        </row>
        <row r="212">
          <cell r="B212" t="str">
            <v>COL-202-G01-H-00</v>
          </cell>
          <cell r="C212" t="str">
            <v>Administratively Closed</v>
          </cell>
          <cell r="D212" t="str">
            <v>Latin America and Caribbean</v>
          </cell>
          <cell r="E212" t="str">
            <v>COL</v>
          </cell>
          <cell r="F212" t="str">
            <v>International Organization for Migration, Colombia</v>
          </cell>
        </row>
        <row r="213">
          <cell r="B213" t="str">
            <v>COL-809-G02-M</v>
          </cell>
          <cell r="C213" t="str">
            <v>Active</v>
          </cell>
          <cell r="D213" t="str">
            <v>Latin America and Caribbean</v>
          </cell>
          <cell r="E213" t="str">
            <v>COL</v>
          </cell>
          <cell r="F213" t="str">
            <v>Fundación Universidad Antioquia</v>
          </cell>
        </row>
        <row r="214">
          <cell r="B214" t="str">
            <v>COL-809-G03-M</v>
          </cell>
          <cell r="C214" t="str">
            <v>Active</v>
          </cell>
          <cell r="D214" t="str">
            <v>Latin America and Caribbean</v>
          </cell>
          <cell r="E214" t="str">
            <v>COL</v>
          </cell>
          <cell r="F214" t="str">
            <v>Fondo Financiero de Proyectos de Desarrollo FONADE</v>
          </cell>
        </row>
        <row r="215">
          <cell r="B215" t="str">
            <v>COL-911-G04-H</v>
          </cell>
          <cell r="C215" t="str">
            <v>Active</v>
          </cell>
          <cell r="D215" t="str">
            <v>Latin America and Caribbean</v>
          </cell>
          <cell r="E215" t="str">
            <v>COL</v>
          </cell>
          <cell r="F215" t="str">
            <v>Cooperative Housing Foundation International, USA</v>
          </cell>
        </row>
        <row r="216">
          <cell r="B216" t="str">
            <v>COM-202-G01-M-00</v>
          </cell>
          <cell r="C216" t="str">
            <v>Administratively Closed</v>
          </cell>
          <cell r="D216" t="str">
            <v>Southern and Eastern Africa</v>
          </cell>
          <cell r="E216" t="str">
            <v>COM</v>
          </cell>
          <cell r="F216" t="str">
            <v>Association Comorienne pour le Bien-Etre de la Famille (ASCOBEF)</v>
          </cell>
        </row>
        <row r="217">
          <cell r="B217" t="str">
            <v>COM-304-G02-H</v>
          </cell>
          <cell r="C217" t="str">
            <v>Administratively Closed</v>
          </cell>
          <cell r="D217" t="str">
            <v>Southern and Eastern Africa</v>
          </cell>
          <cell r="E217" t="str">
            <v>COM</v>
          </cell>
          <cell r="F217" t="str">
            <v>Association Comorienne pour le Bien-Etre de la Famille (ASCOBEF)</v>
          </cell>
        </row>
        <row r="218">
          <cell r="B218" t="str">
            <v>COM-810-G03-M</v>
          </cell>
          <cell r="C218" t="str">
            <v>Active</v>
          </cell>
          <cell r="D218" t="str">
            <v>Southern and Eastern Africa</v>
          </cell>
          <cell r="E218" t="str">
            <v>COM</v>
          </cell>
          <cell r="F218" t="str">
            <v>Association Comorienne pour le Bien-Etre de la Famille (ASCOBEF)</v>
          </cell>
        </row>
        <row r="219">
          <cell r="B219" t="str">
            <v>COM-910-G04-H</v>
          </cell>
          <cell r="C219" t="str">
            <v>Active</v>
          </cell>
          <cell r="D219" t="str">
            <v>Southern and Eastern Africa</v>
          </cell>
          <cell r="E219" t="str">
            <v>COM</v>
          </cell>
          <cell r="F219" t="str">
            <v>Ministry of Health of Comoros</v>
          </cell>
        </row>
        <row r="220">
          <cell r="B220" t="str">
            <v>COG-506-G01-H</v>
          </cell>
          <cell r="C220" t="str">
            <v>Financial Closure</v>
          </cell>
          <cell r="D220" t="str">
            <v>Central Africa</v>
          </cell>
          <cell r="E220" t="str">
            <v>COG</v>
          </cell>
          <cell r="F220" t="str">
            <v>Conseil National de Lutte Contre le Sida, Congo</v>
          </cell>
        </row>
        <row r="221">
          <cell r="B221" t="str">
            <v>COG-810-G02-T</v>
          </cell>
          <cell r="C221" t="str">
            <v>Active</v>
          </cell>
          <cell r="D221" t="str">
            <v>Central Africa</v>
          </cell>
          <cell r="E221" t="str">
            <v>COG</v>
          </cell>
          <cell r="F221" t="str">
            <v>Ministry of Health of Republic of Congo</v>
          </cell>
        </row>
        <row r="222">
          <cell r="B222" t="str">
            <v>COG-810-G03-M</v>
          </cell>
          <cell r="C222" t="str">
            <v>Financial Closure</v>
          </cell>
          <cell r="D222" t="str">
            <v>Central Africa</v>
          </cell>
          <cell r="E222" t="str">
            <v>COG</v>
          </cell>
          <cell r="F222" t="str">
            <v>Ministry of Health of Republic of Congo</v>
          </cell>
        </row>
        <row r="223">
          <cell r="B223" t="str">
            <v>COG-810-G04-M</v>
          </cell>
          <cell r="C223" t="str">
            <v>Financial Closure</v>
          </cell>
          <cell r="D223" t="str">
            <v>Central Africa</v>
          </cell>
          <cell r="E223" t="str">
            <v>COG</v>
          </cell>
          <cell r="F223" t="str">
            <v>Medecins d'Afrique</v>
          </cell>
        </row>
        <row r="224">
          <cell r="B224" t="str">
            <v>COG-911-G05-H</v>
          </cell>
          <cell r="C224" t="str">
            <v>Active</v>
          </cell>
          <cell r="D224" t="str">
            <v>Central Africa</v>
          </cell>
          <cell r="E224" t="str">
            <v>COG</v>
          </cell>
          <cell r="F224" t="str">
            <v>French Red Cross</v>
          </cell>
        </row>
        <row r="225">
          <cell r="B225" t="str">
            <v>COG-911-G06-H</v>
          </cell>
          <cell r="C225" t="str">
            <v>Active</v>
          </cell>
          <cell r="D225" t="str">
            <v>Central Africa</v>
          </cell>
          <cell r="E225" t="str">
            <v>COG</v>
          </cell>
          <cell r="F225" t="str">
            <v>Conseil National de Lutte Contre le Sida, Congo</v>
          </cell>
        </row>
        <row r="226">
          <cell r="B226" t="str">
            <v>COD-M-MOH</v>
          </cell>
          <cell r="C226" t="str">
            <v>Active</v>
          </cell>
          <cell r="D226" t="str">
            <v>High Impact Africa 1</v>
          </cell>
          <cell r="E226" t="str">
            <v>COD</v>
          </cell>
          <cell r="F226" t="str">
            <v>Ministry of Health of Congo Democratic Republic</v>
          </cell>
        </row>
        <row r="227">
          <cell r="B227" t="str">
            <v>COD-M-PSI</v>
          </cell>
          <cell r="C227" t="str">
            <v>Active</v>
          </cell>
          <cell r="D227" t="str">
            <v>High Impact Africa 1</v>
          </cell>
          <cell r="E227" t="str">
            <v>COD</v>
          </cell>
          <cell r="F227" t="str">
            <v>Population Services International, USA</v>
          </cell>
        </row>
        <row r="228">
          <cell r="B228" t="str">
            <v>COD-M-SANRU</v>
          </cell>
          <cell r="C228" t="str">
            <v>Active</v>
          </cell>
          <cell r="D228" t="str">
            <v>High Impact Africa 1</v>
          </cell>
          <cell r="E228" t="str">
            <v>COD</v>
          </cell>
          <cell r="F228" t="str">
            <v>Eglise du Christ au Congo / Santé Rurale</v>
          </cell>
        </row>
        <row r="229">
          <cell r="B229" t="str">
            <v>ZAR-202-G01-T-00</v>
          </cell>
          <cell r="C229" t="str">
            <v>Financial Closure</v>
          </cell>
          <cell r="D229" t="str">
            <v>High Impact Africa 1</v>
          </cell>
          <cell r="E229" t="str">
            <v>COD</v>
          </cell>
          <cell r="F229" t="str">
            <v>United Nations Development Programme, Democratic Republic of Congo</v>
          </cell>
        </row>
        <row r="230">
          <cell r="B230" t="str">
            <v>ZAR-304-G02-H</v>
          </cell>
          <cell r="C230" t="str">
            <v>Financial Closure</v>
          </cell>
          <cell r="D230" t="str">
            <v>High Impact Africa 1</v>
          </cell>
          <cell r="E230" t="str">
            <v>COD</v>
          </cell>
          <cell r="F230" t="str">
            <v>United Nations Development Programme, Democratic Republic of Congo</v>
          </cell>
        </row>
        <row r="231">
          <cell r="B231" t="str">
            <v>ZAR-304-G03-M</v>
          </cell>
          <cell r="C231" t="str">
            <v>Financial Closure</v>
          </cell>
          <cell r="D231" t="str">
            <v>High Impact Africa 1</v>
          </cell>
          <cell r="E231" t="str">
            <v>COD</v>
          </cell>
          <cell r="F231" t="str">
            <v>United Nations Development Programme, Democratic Republic of Congo</v>
          </cell>
        </row>
        <row r="232">
          <cell r="B232" t="str">
            <v>ZAR-506-G04-T</v>
          </cell>
          <cell r="C232" t="str">
            <v>Financial Closure</v>
          </cell>
          <cell r="D232" t="str">
            <v>High Impact Africa 1</v>
          </cell>
          <cell r="E232" t="str">
            <v>COD</v>
          </cell>
          <cell r="F232" t="str">
            <v>United Nations Development Programme, Democratic Republic of Congo</v>
          </cell>
        </row>
        <row r="233">
          <cell r="B233" t="str">
            <v>ZAR-607-G05-T</v>
          </cell>
          <cell r="C233" t="str">
            <v>Administratively Closed</v>
          </cell>
          <cell r="D233" t="str">
            <v>High Impact Africa 1</v>
          </cell>
          <cell r="E233" t="str">
            <v>COD</v>
          </cell>
          <cell r="F233" t="str">
            <v>United Nations Development Programme, Democratic Republic of Congo</v>
          </cell>
        </row>
        <row r="234">
          <cell r="B234" t="str">
            <v>ZAR-708-G06-H</v>
          </cell>
          <cell r="C234" t="str">
            <v>Financial Closure</v>
          </cell>
          <cell r="D234" t="str">
            <v>High Impact Africa 1</v>
          </cell>
          <cell r="E234" t="str">
            <v>COD</v>
          </cell>
          <cell r="F234" t="str">
            <v>United Nations Development Programme, Democratic Republic of Congo</v>
          </cell>
        </row>
        <row r="235">
          <cell r="B235" t="str">
            <v>ZAR-809-G07-M</v>
          </cell>
          <cell r="C235" t="str">
            <v>Administratively Closed</v>
          </cell>
          <cell r="D235" t="str">
            <v>High Impact Africa 1</v>
          </cell>
          <cell r="E235" t="str">
            <v>COD</v>
          </cell>
          <cell r="F235" t="str">
            <v>Population Services International, DRC</v>
          </cell>
        </row>
        <row r="236">
          <cell r="B236" t="str">
            <v>ZAR-809-G10-H</v>
          </cell>
          <cell r="C236" t="str">
            <v>Financial Closure</v>
          </cell>
          <cell r="D236" t="str">
            <v>High Impact Africa 1</v>
          </cell>
          <cell r="E236" t="str">
            <v>COD</v>
          </cell>
          <cell r="F236" t="str">
            <v>United Nations Development Programme, Democratic Republic of Congo</v>
          </cell>
        </row>
        <row r="237">
          <cell r="B237" t="str">
            <v>ZAR-810-G08-M</v>
          </cell>
          <cell r="C237" t="str">
            <v>Administratively Closed</v>
          </cell>
          <cell r="D237" t="str">
            <v>High Impact Africa 1</v>
          </cell>
          <cell r="E237" t="str">
            <v>COD</v>
          </cell>
          <cell r="F237" t="str">
            <v>Eglise du Christ au Congo / Santé Rurale</v>
          </cell>
        </row>
        <row r="238">
          <cell r="B238" t="str">
            <v>ZAR-810-G09-M</v>
          </cell>
          <cell r="C238" t="str">
            <v>Financial Closure</v>
          </cell>
          <cell r="D238" t="str">
            <v>High Impact Africa 1</v>
          </cell>
          <cell r="E238" t="str">
            <v>COD</v>
          </cell>
          <cell r="F238" t="str">
            <v>United Nations Development Programme, Democratic Republic of Congo</v>
          </cell>
        </row>
        <row r="239">
          <cell r="B239" t="str">
            <v>ZAR-810-G11-H</v>
          </cell>
          <cell r="C239" t="str">
            <v>Administratively Closed</v>
          </cell>
          <cell r="D239" t="str">
            <v>High Impact Africa 1</v>
          </cell>
          <cell r="E239" t="str">
            <v>COD</v>
          </cell>
          <cell r="F239" t="str">
            <v>Catholic Organisation for Relief and Development Aid, Congo</v>
          </cell>
        </row>
        <row r="240">
          <cell r="B240" t="str">
            <v>ZAR-810-G12-H</v>
          </cell>
          <cell r="C240" t="str">
            <v>Administratively Closed</v>
          </cell>
          <cell r="D240" t="str">
            <v>High Impact Africa 1</v>
          </cell>
          <cell r="E240" t="str">
            <v>COD</v>
          </cell>
          <cell r="F240" t="str">
            <v>Eglise du Christ au Congo / Santé Rurale</v>
          </cell>
        </row>
        <row r="241">
          <cell r="B241" t="str">
            <v>ZAR-911-G13-T</v>
          </cell>
          <cell r="C241" t="str">
            <v>Active</v>
          </cell>
          <cell r="D241" t="str">
            <v>High Impact Africa 1</v>
          </cell>
          <cell r="E241" t="str">
            <v>COD</v>
          </cell>
          <cell r="F241" t="str">
            <v>Ministry of Health of Congo Democratic Republic</v>
          </cell>
        </row>
        <row r="242">
          <cell r="B242" t="str">
            <v>ZAR-911-G14-T</v>
          </cell>
          <cell r="C242" t="str">
            <v>Active</v>
          </cell>
          <cell r="D242" t="str">
            <v>High Impact Africa 1</v>
          </cell>
          <cell r="E242" t="str">
            <v>COD</v>
          </cell>
          <cell r="F242" t="str">
            <v>Caritas Congo</v>
          </cell>
        </row>
        <row r="243">
          <cell r="B243" t="str">
            <v>ZAR-H-CORDAID</v>
          </cell>
          <cell r="C243" t="str">
            <v>Active</v>
          </cell>
          <cell r="D243" t="str">
            <v>High Impact Africa 1</v>
          </cell>
          <cell r="E243" t="str">
            <v>COD</v>
          </cell>
          <cell r="F243" t="str">
            <v>Catholic Organisation for Relief and Development Aid, Congo</v>
          </cell>
        </row>
        <row r="244">
          <cell r="B244" t="str">
            <v>ZAR-H-SANRU</v>
          </cell>
          <cell r="C244" t="str">
            <v>Active</v>
          </cell>
          <cell r="D244" t="str">
            <v>High Impact Africa 1</v>
          </cell>
          <cell r="E244" t="str">
            <v>COD</v>
          </cell>
          <cell r="F244" t="str">
            <v>Eglise du Christ au Congo / Santé Rurale</v>
          </cell>
        </row>
        <row r="245">
          <cell r="B245" t="str">
            <v>ZAR-M-MOH</v>
          </cell>
          <cell r="C245" t="str">
            <v>Active</v>
          </cell>
          <cell r="D245" t="str">
            <v>High Impact Africa 1</v>
          </cell>
          <cell r="E245" t="str">
            <v>COD</v>
          </cell>
          <cell r="F245" t="str">
            <v>Ministry of Health of Congo Democratic Republic</v>
          </cell>
        </row>
        <row r="246">
          <cell r="B246" t="str">
            <v>ZAR-M-PSI</v>
          </cell>
          <cell r="C246" t="str">
            <v>Active</v>
          </cell>
          <cell r="D246" t="str">
            <v>High Impact Africa 1</v>
          </cell>
          <cell r="E246" t="str">
            <v>COD</v>
          </cell>
          <cell r="F246" t="str">
            <v>Population Services International, USA</v>
          </cell>
        </row>
        <row r="247">
          <cell r="B247" t="str">
            <v>ZAR-S-MOH</v>
          </cell>
          <cell r="C247" t="str">
            <v>Active</v>
          </cell>
          <cell r="D247" t="str">
            <v>High Impact Africa 1</v>
          </cell>
          <cell r="E247" t="str">
            <v>COD</v>
          </cell>
          <cell r="F247" t="str">
            <v>Ministry of Health of Congo Democratic Republic</v>
          </cell>
        </row>
        <row r="248">
          <cell r="B248" t="str">
            <v>COR-202-G01-H-00</v>
          </cell>
          <cell r="C248" t="str">
            <v>Administratively Closed</v>
          </cell>
          <cell r="D248" t="str">
            <v>Latin America and Caribbean</v>
          </cell>
          <cell r="E248" t="str">
            <v>CRI</v>
          </cell>
          <cell r="F248" t="str">
            <v>Consejo Técnico de Asistencia Médico Social</v>
          </cell>
        </row>
        <row r="249">
          <cell r="B249" t="str">
            <v>COR-202-G02-H-00</v>
          </cell>
          <cell r="C249" t="str">
            <v>Administratively Closed</v>
          </cell>
          <cell r="D249" t="str">
            <v>Latin America and Caribbean</v>
          </cell>
          <cell r="E249" t="str">
            <v>CRI</v>
          </cell>
          <cell r="F249" t="str">
            <v>Humanist Institute for Cooperation with Developing Countries</v>
          </cell>
        </row>
        <row r="250">
          <cell r="B250" t="str">
            <v>HRV-202-G01-H-00</v>
          </cell>
          <cell r="C250" t="str">
            <v>Administratively Closed</v>
          </cell>
          <cell r="D250" t="str">
            <v>Eastern Europe and Central Asia</v>
          </cell>
          <cell r="E250" t="str">
            <v>HRV</v>
          </cell>
          <cell r="F250" t="str">
            <v>Ministry of Health and Social Welfare of Croatia</v>
          </cell>
        </row>
        <row r="251">
          <cell r="B251" t="str">
            <v>CUB-202-G01-H-00</v>
          </cell>
          <cell r="C251" t="str">
            <v>Active</v>
          </cell>
          <cell r="D251" t="str">
            <v>Latin America and Caribbean</v>
          </cell>
          <cell r="E251" t="str">
            <v>CUB</v>
          </cell>
          <cell r="F251" t="str">
            <v>United Nations Development Programme, Cuba</v>
          </cell>
        </row>
        <row r="252">
          <cell r="B252" t="str">
            <v>CUB-607-G02-H</v>
          </cell>
          <cell r="C252" t="str">
            <v>Financial Closure</v>
          </cell>
          <cell r="D252" t="str">
            <v>Latin America and Caribbean</v>
          </cell>
          <cell r="E252" t="str">
            <v>CUB</v>
          </cell>
          <cell r="F252" t="str">
            <v>United Nations Development Programme, Cuba</v>
          </cell>
        </row>
        <row r="253">
          <cell r="B253" t="str">
            <v>CUB-708-G03-T</v>
          </cell>
          <cell r="C253" t="str">
            <v>Financial Closure</v>
          </cell>
          <cell r="D253" t="str">
            <v>Latin America and Caribbean</v>
          </cell>
          <cell r="E253" t="str">
            <v>CUB</v>
          </cell>
          <cell r="F253" t="str">
            <v>United Nations Development Programme, Cuba</v>
          </cell>
        </row>
        <row r="254">
          <cell r="B254" t="str">
            <v>CUB-H-UNDP</v>
          </cell>
          <cell r="C254" t="str">
            <v>Active</v>
          </cell>
          <cell r="D254" t="str">
            <v>Latin America and Caribbean</v>
          </cell>
          <cell r="E254" t="str">
            <v>CUB</v>
          </cell>
          <cell r="F254" t="str">
            <v>United Nations Development Programme, Cuba</v>
          </cell>
        </row>
        <row r="255">
          <cell r="B255" t="str">
            <v>CIV-202-G01-H-00</v>
          </cell>
          <cell r="C255" t="str">
            <v>Administratively Closed</v>
          </cell>
          <cell r="D255" t="str">
            <v>High Impact Africa 1</v>
          </cell>
          <cell r="E255" t="str">
            <v>CIV</v>
          </cell>
          <cell r="F255" t="str">
            <v>United Nations Development Programme, Cote d'Ivoire</v>
          </cell>
        </row>
        <row r="256">
          <cell r="B256" t="str">
            <v>CIV-202-G05-H</v>
          </cell>
          <cell r="C256" t="str">
            <v>Financial Closure</v>
          </cell>
          <cell r="D256" t="str">
            <v>High Impact Africa 1</v>
          </cell>
          <cell r="E256" t="str">
            <v>CIV</v>
          </cell>
          <cell r="F256" t="str">
            <v>CARE Cote d'Ivoire</v>
          </cell>
        </row>
        <row r="257">
          <cell r="B257" t="str">
            <v>CIV-304-G02-H</v>
          </cell>
          <cell r="C257" t="str">
            <v>Financial Closure</v>
          </cell>
          <cell r="D257" t="str">
            <v>High Impact Africa 1</v>
          </cell>
          <cell r="E257" t="str">
            <v>CIV</v>
          </cell>
          <cell r="F257" t="str">
            <v>CARE Cote d'Ivoire</v>
          </cell>
        </row>
        <row r="258">
          <cell r="B258" t="str">
            <v>CIV-304-G03-T</v>
          </cell>
          <cell r="C258" t="str">
            <v>Financial Closure</v>
          </cell>
          <cell r="D258" t="str">
            <v>High Impact Africa 1</v>
          </cell>
          <cell r="E258" t="str">
            <v>CIV</v>
          </cell>
          <cell r="F258" t="str">
            <v>United Nations Development Programme, Cote d'Ivoire</v>
          </cell>
        </row>
        <row r="259">
          <cell r="B259" t="str">
            <v>CIV-506-G04-H</v>
          </cell>
          <cell r="C259" t="str">
            <v>Financial Closure</v>
          </cell>
          <cell r="D259" t="str">
            <v>High Impact Africa 1</v>
          </cell>
          <cell r="E259" t="str">
            <v>CIV</v>
          </cell>
          <cell r="F259" t="str">
            <v>CARE Cote d'Ivoire</v>
          </cell>
        </row>
        <row r="260">
          <cell r="B260" t="str">
            <v>CIV-607-G06-M</v>
          </cell>
          <cell r="C260" t="str">
            <v>Financial Closure</v>
          </cell>
          <cell r="D260" t="str">
            <v>High Impact Africa 1</v>
          </cell>
          <cell r="E260" t="str">
            <v>CIV</v>
          </cell>
          <cell r="F260" t="str">
            <v>CARE Cote d'Ivoire</v>
          </cell>
        </row>
        <row r="261">
          <cell r="B261" t="str">
            <v>CIV-607-G07-T</v>
          </cell>
          <cell r="C261" t="str">
            <v>Administratively Closed</v>
          </cell>
          <cell r="D261" t="str">
            <v>High Impact Africa 1</v>
          </cell>
          <cell r="E261" t="str">
            <v>CIV</v>
          </cell>
          <cell r="F261" t="str">
            <v>NTBP</v>
          </cell>
        </row>
        <row r="262">
          <cell r="B262" t="str">
            <v>CIV-809-G08-M</v>
          </cell>
          <cell r="C262" t="str">
            <v>Active</v>
          </cell>
          <cell r="D262" t="str">
            <v>High Impact Africa 1</v>
          </cell>
          <cell r="E262" t="str">
            <v>CIV</v>
          </cell>
          <cell r="F262" t="str">
            <v>CARE Cote d'Ivoire</v>
          </cell>
        </row>
        <row r="263">
          <cell r="B263" t="str">
            <v>CIV-809-G09-M</v>
          </cell>
          <cell r="C263" t="str">
            <v>Active</v>
          </cell>
          <cell r="D263" t="str">
            <v>High Impact Africa 1</v>
          </cell>
          <cell r="E263" t="str">
            <v>CIV</v>
          </cell>
          <cell r="F263" t="str">
            <v>National Program for Malaria Control</v>
          </cell>
        </row>
        <row r="264">
          <cell r="B264" t="str">
            <v>CIV-910-G12-H</v>
          </cell>
          <cell r="C264" t="str">
            <v>Active</v>
          </cell>
          <cell r="D264" t="str">
            <v>High Impact Africa 1</v>
          </cell>
          <cell r="E264" t="str">
            <v>CIV</v>
          </cell>
          <cell r="F264" t="str">
            <v>National Program for the Care of HIV/AIDS patients</v>
          </cell>
        </row>
        <row r="265">
          <cell r="B265" t="str">
            <v>CIV-910-G13-H</v>
          </cell>
          <cell r="C265" t="str">
            <v>Active</v>
          </cell>
          <cell r="D265" t="str">
            <v>High Impact Africa 1</v>
          </cell>
          <cell r="E265" t="str">
            <v>CIV</v>
          </cell>
          <cell r="F265" t="str">
            <v>Alliance Nationale Contre le SIDA, Cote d'Ivoire</v>
          </cell>
        </row>
        <row r="266">
          <cell r="B266" t="str">
            <v>CIV-S10-G10-T</v>
          </cell>
          <cell r="C266" t="str">
            <v>Active</v>
          </cell>
          <cell r="D266" t="str">
            <v>High Impact Africa 1</v>
          </cell>
          <cell r="E266" t="str">
            <v>CIV</v>
          </cell>
          <cell r="F266" t="str">
            <v>NTBP</v>
          </cell>
        </row>
        <row r="267">
          <cell r="B267" t="str">
            <v>CIV-S10-G11-T</v>
          </cell>
          <cell r="C267" t="str">
            <v>Active</v>
          </cell>
          <cell r="D267" t="str">
            <v>High Impact Africa 1</v>
          </cell>
          <cell r="E267" t="str">
            <v>CIV</v>
          </cell>
          <cell r="F267" t="str">
            <v>Caritas Côte d'Ivoire</v>
          </cell>
        </row>
        <row r="268">
          <cell r="B268" t="str">
            <v>DJB-013-G06-T</v>
          </cell>
          <cell r="C268" t="str">
            <v>Active</v>
          </cell>
          <cell r="D268" t="str">
            <v>Middle East and North Africa</v>
          </cell>
          <cell r="E268" t="str">
            <v>DJI</v>
          </cell>
          <cell r="F268" t="str">
            <v>United Nations Development Program, Djibouti</v>
          </cell>
        </row>
        <row r="269">
          <cell r="B269" t="str">
            <v>DJB-404-G01-H</v>
          </cell>
          <cell r="C269" t="str">
            <v>Financial Closure</v>
          </cell>
          <cell r="D269" t="str">
            <v>Middle East and North Africa</v>
          </cell>
          <cell r="E269" t="str">
            <v>DJI</v>
          </cell>
          <cell r="F269" t="str">
            <v>Secrétariat Exécutif de Lutte contre le Sida la Tuberculose et le Paludisme</v>
          </cell>
        </row>
        <row r="270">
          <cell r="B270" t="str">
            <v>DJB-607-G02-M</v>
          </cell>
          <cell r="C270" t="str">
            <v>Financial Closure</v>
          </cell>
          <cell r="D270" t="str">
            <v>Middle East and North Africa</v>
          </cell>
          <cell r="E270" t="str">
            <v>DJI</v>
          </cell>
          <cell r="F270" t="str">
            <v>Secrétariat Exécutif de Lutte contre le Sida la Tuberculose et le Paludisme</v>
          </cell>
        </row>
        <row r="271">
          <cell r="B271" t="str">
            <v>DJB-607-G03-T</v>
          </cell>
          <cell r="C271" t="str">
            <v>Financial Closure</v>
          </cell>
          <cell r="D271" t="str">
            <v>Middle East and North Africa</v>
          </cell>
          <cell r="E271" t="str">
            <v>DJI</v>
          </cell>
          <cell r="F271" t="str">
            <v>Secrétariat Exécutif de Lutte contre le Sida la Tuberculose et le Paludisme</v>
          </cell>
        </row>
        <row r="272">
          <cell r="B272" t="str">
            <v>DJB-607-G04-H</v>
          </cell>
          <cell r="C272" t="str">
            <v>Financial Closure</v>
          </cell>
          <cell r="D272" t="str">
            <v>Middle East and North Africa</v>
          </cell>
          <cell r="E272" t="str">
            <v>DJI</v>
          </cell>
          <cell r="F272" t="str">
            <v>Secrétariat Exécutif de Lutte contre le Sida la Tuberculose et le Paludisme</v>
          </cell>
        </row>
        <row r="273">
          <cell r="B273" t="str">
            <v>DJB-613-G05-H</v>
          </cell>
          <cell r="C273" t="str">
            <v>Active</v>
          </cell>
          <cell r="D273" t="str">
            <v>Middle East and North Africa</v>
          </cell>
          <cell r="E273" t="str">
            <v>DJI</v>
          </cell>
          <cell r="F273" t="str">
            <v>United Nations Development Program, Djibouti</v>
          </cell>
        </row>
        <row r="274">
          <cell r="B274" t="str">
            <v>DJB-M-NEWPH</v>
          </cell>
          <cell r="C274" t="str">
            <v>N.D.</v>
          </cell>
          <cell r="D274" t="str">
            <v>Middle East and North Africa</v>
          </cell>
          <cell r="E274" t="str">
            <v>DJI</v>
          </cell>
          <cell r="F274" t="str">
            <v>Not Defined</v>
          </cell>
        </row>
        <row r="275">
          <cell r="B275" t="str">
            <v>DMR-202-G01-H-00</v>
          </cell>
          <cell r="C275" t="str">
            <v>Active</v>
          </cell>
          <cell r="D275" t="str">
            <v>Latin America and Caribbean</v>
          </cell>
          <cell r="E275" t="str">
            <v>DOM</v>
          </cell>
          <cell r="F275" t="str">
            <v>Consejo NAcional para el VIH y el SIDA</v>
          </cell>
        </row>
        <row r="276">
          <cell r="B276" t="str">
            <v>DMR-202-G04-H-00</v>
          </cell>
          <cell r="C276" t="str">
            <v>Active</v>
          </cell>
          <cell r="D276" t="str">
            <v>Latin America and Caribbean</v>
          </cell>
          <cell r="E276" t="str">
            <v>DOM</v>
          </cell>
          <cell r="F276" t="str">
            <v>Instituto Dermatologico y Cirugia de Piel</v>
          </cell>
        </row>
        <row r="277">
          <cell r="B277" t="str">
            <v>DMR-304-G02-T</v>
          </cell>
          <cell r="C277" t="str">
            <v>Administratively Closed</v>
          </cell>
          <cell r="D277" t="str">
            <v>Latin America and Caribbean</v>
          </cell>
          <cell r="E277" t="str">
            <v>DOM</v>
          </cell>
          <cell r="F277" t="str">
            <v>Asociación Dominicana Pro-Bienestar de la Familia (PROFAMILIA)</v>
          </cell>
        </row>
        <row r="278">
          <cell r="B278" t="str">
            <v>DMR-309-G07-T</v>
          </cell>
          <cell r="C278" t="str">
            <v>Active</v>
          </cell>
          <cell r="D278" t="str">
            <v>Latin America and Caribbean</v>
          </cell>
          <cell r="E278" t="str">
            <v>DOM</v>
          </cell>
          <cell r="F278" t="str">
            <v>Subsecretaria de Estado de Salud Colectiva, Ministry of Health</v>
          </cell>
        </row>
        <row r="279">
          <cell r="B279" t="str">
            <v>DMR-708-G03-T</v>
          </cell>
          <cell r="C279" t="str">
            <v>Administratively Closed</v>
          </cell>
          <cell r="D279" t="str">
            <v>Latin America and Caribbean</v>
          </cell>
          <cell r="E279" t="str">
            <v>DOM</v>
          </cell>
          <cell r="F279" t="str">
            <v>Asociación Dominicana Pro-Bienestar de la Familia (PROFAMILIA)</v>
          </cell>
        </row>
        <row r="280">
          <cell r="B280" t="str">
            <v>DMR-708-G08-T</v>
          </cell>
          <cell r="C280" t="str">
            <v>Administratively Closed</v>
          </cell>
          <cell r="D280" t="str">
            <v>Latin America and Caribbean</v>
          </cell>
          <cell r="E280" t="str">
            <v>DOM</v>
          </cell>
          <cell r="F280" t="str">
            <v>Subsecretaria de Estado de Salud Colectiva, Ministry of Health</v>
          </cell>
        </row>
        <row r="281">
          <cell r="B281" t="str">
            <v>DMR-809-G05-M</v>
          </cell>
          <cell r="C281" t="str">
            <v>Active</v>
          </cell>
          <cell r="D281" t="str">
            <v>Latin America and Caribbean</v>
          </cell>
          <cell r="E281" t="str">
            <v>DOM</v>
          </cell>
          <cell r="F281" t="str">
            <v>Instituto Dermatologico y Cirugia de Piel</v>
          </cell>
        </row>
        <row r="282">
          <cell r="B282" t="str">
            <v>DMR-809-G06-M</v>
          </cell>
          <cell r="C282" t="str">
            <v>Financial Closure</v>
          </cell>
          <cell r="D282" t="str">
            <v>Latin America and Caribbean</v>
          </cell>
          <cell r="E282" t="str">
            <v>DOM</v>
          </cell>
          <cell r="F282" t="str">
            <v>Centro Nacional de Control de Enfermedades Tropicales</v>
          </cell>
        </row>
        <row r="283">
          <cell r="B283" t="str">
            <v>ECU-202-G01-H-00</v>
          </cell>
          <cell r="C283" t="str">
            <v>Administratively Closed</v>
          </cell>
          <cell r="D283" t="str">
            <v>Latin America and Caribbean</v>
          </cell>
          <cell r="E283" t="str">
            <v>ECU</v>
          </cell>
          <cell r="F283" t="str">
            <v>Ministry of Public Health of Ecuador</v>
          </cell>
        </row>
        <row r="284">
          <cell r="B284" t="str">
            <v>ECU-202-G03-H-00</v>
          </cell>
          <cell r="C284" t="str">
            <v>Administratively Closed</v>
          </cell>
          <cell r="D284" t="str">
            <v>Latin America and Caribbean</v>
          </cell>
          <cell r="E284" t="str">
            <v>ECU</v>
          </cell>
          <cell r="F284" t="str">
            <v>CARE Ecuador</v>
          </cell>
        </row>
        <row r="285">
          <cell r="B285" t="str">
            <v>ECU-405-G02-T</v>
          </cell>
          <cell r="C285" t="str">
            <v>Administratively Closed</v>
          </cell>
          <cell r="D285" t="str">
            <v>Latin America and Caribbean</v>
          </cell>
          <cell r="E285" t="str">
            <v>ECU</v>
          </cell>
          <cell r="F285" t="str">
            <v>CARE Ecuador</v>
          </cell>
        </row>
        <row r="286">
          <cell r="B286" t="str">
            <v>ECU-809-G04-M</v>
          </cell>
          <cell r="C286" t="str">
            <v>Active</v>
          </cell>
          <cell r="D286" t="str">
            <v>Latin America and Caribbean</v>
          </cell>
          <cell r="E286" t="str">
            <v>ECU</v>
          </cell>
          <cell r="F286" t="str">
            <v>Unidad Technica Gerencial, Ministry of Health of Ecuador</v>
          </cell>
        </row>
        <row r="287">
          <cell r="B287" t="str">
            <v>ECU-809-G05-M</v>
          </cell>
          <cell r="C287" t="str">
            <v>Active</v>
          </cell>
          <cell r="D287" t="str">
            <v>Latin America and Caribbean</v>
          </cell>
          <cell r="E287" t="str">
            <v>ECU</v>
          </cell>
          <cell r="F287" t="str">
            <v>Corporacion Kimirina</v>
          </cell>
        </row>
        <row r="288">
          <cell r="B288" t="str">
            <v>ECU-910-G06-H</v>
          </cell>
          <cell r="C288" t="str">
            <v>Active</v>
          </cell>
          <cell r="D288" t="str">
            <v>Latin America and Caribbean</v>
          </cell>
          <cell r="E288" t="str">
            <v>ECU</v>
          </cell>
          <cell r="F288" t="str">
            <v>Ministry of Public Health of Ecuador</v>
          </cell>
        </row>
        <row r="289">
          <cell r="B289" t="str">
            <v>ECU-910-G07-H</v>
          </cell>
          <cell r="C289" t="str">
            <v>Active</v>
          </cell>
          <cell r="D289" t="str">
            <v>Latin America and Caribbean</v>
          </cell>
          <cell r="E289" t="str">
            <v>ECU</v>
          </cell>
          <cell r="F289" t="str">
            <v>Corporacion Kimirina</v>
          </cell>
        </row>
        <row r="290">
          <cell r="B290" t="str">
            <v>ECU-910-G08-T</v>
          </cell>
          <cell r="C290" t="str">
            <v>Active</v>
          </cell>
          <cell r="D290" t="str">
            <v>Latin America and Caribbean</v>
          </cell>
          <cell r="E290" t="str">
            <v>ECU</v>
          </cell>
          <cell r="F290" t="str">
            <v>Ministry of Public Health of Ecuador</v>
          </cell>
        </row>
        <row r="291">
          <cell r="B291" t="str">
            <v>ECU-910-G09-T</v>
          </cell>
          <cell r="C291" t="str">
            <v>Active</v>
          </cell>
          <cell r="D291" t="str">
            <v>Latin America and Caribbean</v>
          </cell>
          <cell r="E291" t="str">
            <v>ECU</v>
          </cell>
          <cell r="F291" t="str">
            <v>CARE Ecuador</v>
          </cell>
        </row>
        <row r="292">
          <cell r="B292" t="str">
            <v>EGY-202-G01-T-00</v>
          </cell>
          <cell r="C292" t="str">
            <v>Administratively Closed</v>
          </cell>
          <cell r="D292" t="str">
            <v>Middle East and North Africa</v>
          </cell>
          <cell r="E292" t="str">
            <v>EGY</v>
          </cell>
          <cell r="F292" t="str">
            <v>National Tuberculosis Control Program, Ministry of Health and Population in Egypt</v>
          </cell>
        </row>
        <row r="293">
          <cell r="B293" t="str">
            <v>EGY-607-G02-T</v>
          </cell>
          <cell r="C293" t="str">
            <v>Active</v>
          </cell>
          <cell r="D293" t="str">
            <v>Middle East and North Africa</v>
          </cell>
          <cell r="E293" t="str">
            <v>EGY</v>
          </cell>
          <cell r="F293" t="str">
            <v>National Tuberculosis Control Program, Ministry of Health and Population in Egypt</v>
          </cell>
        </row>
        <row r="294">
          <cell r="B294" t="str">
            <v>EGY-608-G03-H</v>
          </cell>
          <cell r="C294" t="str">
            <v>Active</v>
          </cell>
          <cell r="D294" t="str">
            <v>Middle East and North Africa</v>
          </cell>
          <cell r="E294" t="str">
            <v>EGY</v>
          </cell>
          <cell r="F294" t="str">
            <v>National AIDS Programme, Ministry of Health and Population in Egypt</v>
          </cell>
        </row>
        <row r="295">
          <cell r="B295" t="str">
            <v>SLV-202-G01-H-00</v>
          </cell>
          <cell r="C295" t="str">
            <v>Administratively Closed</v>
          </cell>
          <cell r="D295" t="str">
            <v>Latin America and Caribbean</v>
          </cell>
          <cell r="E295" t="str">
            <v>SLV</v>
          </cell>
          <cell r="F295" t="str">
            <v>United Nations Development Programme, El Salvador</v>
          </cell>
        </row>
        <row r="296">
          <cell r="B296" t="str">
            <v>SLV-202-G02-T-00</v>
          </cell>
          <cell r="C296" t="str">
            <v>Administratively Closed</v>
          </cell>
          <cell r="D296" t="str">
            <v>Latin America and Caribbean</v>
          </cell>
          <cell r="E296" t="str">
            <v>SLV</v>
          </cell>
          <cell r="F296" t="str">
            <v>United Nations Development Programme, El Salvador</v>
          </cell>
        </row>
        <row r="297">
          <cell r="B297" t="str">
            <v>SLV-202-G03-H-00</v>
          </cell>
          <cell r="C297" t="str">
            <v>Administratively Closed</v>
          </cell>
          <cell r="D297" t="str">
            <v>Latin America and Caribbean</v>
          </cell>
          <cell r="E297" t="str">
            <v>SLV</v>
          </cell>
          <cell r="F297" t="str">
            <v>Ministry of Health of El Salvador</v>
          </cell>
        </row>
        <row r="298">
          <cell r="B298" t="str">
            <v>SLV-202-G04-T-00</v>
          </cell>
          <cell r="C298" t="str">
            <v>Administratively Closed</v>
          </cell>
          <cell r="D298" t="str">
            <v>Latin America and Caribbean</v>
          </cell>
          <cell r="E298" t="str">
            <v>SLV</v>
          </cell>
          <cell r="F298" t="str">
            <v>Ministry of Health of El Salvador</v>
          </cell>
        </row>
        <row r="299">
          <cell r="B299" t="str">
            <v>SLV-708-G05-H</v>
          </cell>
          <cell r="C299" t="str">
            <v>Administratively Closed</v>
          </cell>
          <cell r="D299" t="str">
            <v>Latin America and Caribbean</v>
          </cell>
          <cell r="E299" t="str">
            <v>SLV</v>
          </cell>
          <cell r="F299" t="str">
            <v>Ministry of Health of El Salvador</v>
          </cell>
        </row>
        <row r="300">
          <cell r="B300" t="str">
            <v>SLV-708-G06-H</v>
          </cell>
          <cell r="C300" t="str">
            <v>Administratively Closed</v>
          </cell>
          <cell r="D300" t="str">
            <v>Latin America and Caribbean</v>
          </cell>
          <cell r="E300" t="str">
            <v>SLV</v>
          </cell>
          <cell r="F300" t="str">
            <v>United Nations Development Programme, El Salvador</v>
          </cell>
        </row>
        <row r="301">
          <cell r="B301" t="str">
            <v>SLV-910-G07-T</v>
          </cell>
          <cell r="C301" t="str">
            <v>Administratively Closed</v>
          </cell>
          <cell r="D301" t="str">
            <v>Latin America and Caribbean</v>
          </cell>
          <cell r="E301" t="str">
            <v>SLV</v>
          </cell>
          <cell r="F301" t="str">
            <v>United Nations Development Programme, El Salvador</v>
          </cell>
        </row>
        <row r="302">
          <cell r="B302" t="str">
            <v>SLV-910-G08-T</v>
          </cell>
          <cell r="C302" t="str">
            <v>Active</v>
          </cell>
          <cell r="D302" t="str">
            <v>Latin America and Caribbean</v>
          </cell>
          <cell r="E302" t="str">
            <v>SLV</v>
          </cell>
          <cell r="F302" t="str">
            <v>Ministry of Health of El Salvador</v>
          </cell>
        </row>
        <row r="303">
          <cell r="B303" t="str">
            <v>SLV-H-MINSAL</v>
          </cell>
          <cell r="C303" t="str">
            <v>Active</v>
          </cell>
          <cell r="D303" t="str">
            <v>Latin America and Caribbean</v>
          </cell>
          <cell r="E303" t="str">
            <v>SLV</v>
          </cell>
          <cell r="F303" t="str">
            <v>Ministry of Health of El Salvador</v>
          </cell>
        </row>
        <row r="304">
          <cell r="B304" t="str">
            <v>SLV-H-PLAN</v>
          </cell>
          <cell r="C304" t="str">
            <v>Active</v>
          </cell>
          <cell r="D304" t="str">
            <v>Latin America and Caribbean</v>
          </cell>
          <cell r="E304" t="str">
            <v>SLV</v>
          </cell>
          <cell r="F304" t="str">
            <v>Plan El Salvador</v>
          </cell>
        </row>
        <row r="305">
          <cell r="B305" t="str">
            <v>SLV-H-UNDP</v>
          </cell>
          <cell r="C305" t="str">
            <v>Financial Closure</v>
          </cell>
          <cell r="D305" t="str">
            <v>Latin America and Caribbean</v>
          </cell>
          <cell r="E305" t="str">
            <v>SLV</v>
          </cell>
          <cell r="F305" t="str">
            <v>United Nations Development Programme, El Salvador</v>
          </cell>
        </row>
        <row r="306">
          <cell r="B306" t="str">
            <v>GNQ-405-G01-H</v>
          </cell>
          <cell r="C306" t="str">
            <v>Financial Closure</v>
          </cell>
          <cell r="D306" t="str">
            <v>Central Africa</v>
          </cell>
          <cell r="E306" t="str">
            <v>GNQ</v>
          </cell>
          <cell r="F306" t="str">
            <v>United Nations Development Programme, Equatorial Guinea</v>
          </cell>
        </row>
        <row r="307">
          <cell r="B307" t="str">
            <v>GNQ-506-G02-M</v>
          </cell>
          <cell r="C307" t="str">
            <v>Financial Closure</v>
          </cell>
          <cell r="D307" t="str">
            <v>Central Africa</v>
          </cell>
          <cell r="E307" t="str">
            <v>GNQ</v>
          </cell>
          <cell r="F307" t="str">
            <v>Medical Care Development International</v>
          </cell>
        </row>
        <row r="308">
          <cell r="B308" t="str">
            <v>ERI-910-G07-M</v>
          </cell>
          <cell r="C308" t="str">
            <v>Active</v>
          </cell>
          <cell r="D308" t="str">
            <v>Middle East and North Africa</v>
          </cell>
          <cell r="E308" t="str">
            <v>ERI</v>
          </cell>
          <cell r="F308" t="str">
            <v>Ministry of Health of Eritrea</v>
          </cell>
        </row>
        <row r="309">
          <cell r="B309" t="str">
            <v>ERI-H-MOH</v>
          </cell>
          <cell r="C309" t="str">
            <v>Active</v>
          </cell>
          <cell r="D309" t="str">
            <v>Middle East and North Africa</v>
          </cell>
          <cell r="E309" t="str">
            <v>ERI</v>
          </cell>
          <cell r="F309" t="str">
            <v>Ministry of Health of Eritrea</v>
          </cell>
        </row>
        <row r="310">
          <cell r="B310" t="str">
            <v>ERI-T-MOH</v>
          </cell>
          <cell r="C310" t="str">
            <v>Active</v>
          </cell>
          <cell r="D310" t="str">
            <v>Middle East and North Africa</v>
          </cell>
          <cell r="E310" t="str">
            <v>ERI</v>
          </cell>
          <cell r="F310" t="str">
            <v>Ministry of Health of Eritrea</v>
          </cell>
        </row>
        <row r="311">
          <cell r="B311" t="str">
            <v>ERT-202-G01-M-00</v>
          </cell>
          <cell r="C311" t="str">
            <v>Administratively Closed</v>
          </cell>
          <cell r="D311" t="str">
            <v>Middle East and North Africa</v>
          </cell>
          <cell r="E311" t="str">
            <v>ERI</v>
          </cell>
          <cell r="F311" t="str">
            <v>Ministry of Health of Eritrea</v>
          </cell>
        </row>
        <row r="312">
          <cell r="B312" t="str">
            <v>ERT-304-G02-H</v>
          </cell>
          <cell r="C312" t="str">
            <v>Administratively Closed</v>
          </cell>
          <cell r="D312" t="str">
            <v>Middle East and North Africa</v>
          </cell>
          <cell r="E312" t="str">
            <v>ERI</v>
          </cell>
          <cell r="F312" t="str">
            <v>Ministry of Health of Eritrea</v>
          </cell>
        </row>
        <row r="313">
          <cell r="B313" t="str">
            <v>ERT-506-G03-H</v>
          </cell>
          <cell r="C313" t="str">
            <v>Administratively Closed</v>
          </cell>
          <cell r="D313" t="str">
            <v>Middle East and North Africa</v>
          </cell>
          <cell r="E313" t="str">
            <v>ERI</v>
          </cell>
          <cell r="F313" t="str">
            <v>Ministry of Health of Eritrea</v>
          </cell>
        </row>
        <row r="314">
          <cell r="B314" t="str">
            <v>ERT-607-G04-T</v>
          </cell>
          <cell r="C314" t="str">
            <v>Administratively Closed</v>
          </cell>
          <cell r="D314" t="str">
            <v>Middle East and North Africa</v>
          </cell>
          <cell r="E314" t="str">
            <v>ERI</v>
          </cell>
          <cell r="F314" t="str">
            <v>Ministry of Health of Eritrea</v>
          </cell>
        </row>
        <row r="315">
          <cell r="B315" t="str">
            <v>ERT-607-G05-M</v>
          </cell>
          <cell r="C315" t="str">
            <v>Administratively Closed</v>
          </cell>
          <cell r="D315" t="str">
            <v>Middle East and North Africa</v>
          </cell>
          <cell r="E315" t="str">
            <v>ERI</v>
          </cell>
          <cell r="F315" t="str">
            <v>Ministry of Health of Eritrea</v>
          </cell>
        </row>
        <row r="316">
          <cell r="B316" t="str">
            <v>ERT-809-G06-H</v>
          </cell>
          <cell r="C316" t="str">
            <v>Administratively Closed</v>
          </cell>
          <cell r="D316" t="str">
            <v>Middle East and North Africa</v>
          </cell>
          <cell r="E316" t="str">
            <v>ERI</v>
          </cell>
          <cell r="F316" t="str">
            <v>Ministry of Health of Eritrea</v>
          </cell>
        </row>
        <row r="317">
          <cell r="B317" t="str">
            <v>EST-202-G01-H-00</v>
          </cell>
          <cell r="C317" t="str">
            <v>Administratively Closed</v>
          </cell>
          <cell r="D317" t="str">
            <v>Eastern Europe and Central Asia</v>
          </cell>
          <cell r="E317" t="str">
            <v>EST</v>
          </cell>
          <cell r="F317" t="str">
            <v>National Institute for Health Development, Ministry of Social Affaires</v>
          </cell>
        </row>
        <row r="318">
          <cell r="B318" t="str">
            <v>ETH-102-G01-T-00</v>
          </cell>
          <cell r="C318" t="str">
            <v>Financial Closure</v>
          </cell>
          <cell r="D318" t="str">
            <v>High Impact Africa 2</v>
          </cell>
          <cell r="E318" t="str">
            <v>ETH</v>
          </cell>
          <cell r="F318" t="str">
            <v>Ministry of Health of Ethiopia</v>
          </cell>
        </row>
        <row r="319">
          <cell r="B319" t="str">
            <v>ETH-202-G02-M-00</v>
          </cell>
          <cell r="C319" t="str">
            <v>Financial Closure</v>
          </cell>
          <cell r="D319" t="str">
            <v>High Impact Africa 2</v>
          </cell>
          <cell r="E319" t="str">
            <v>ETH</v>
          </cell>
          <cell r="F319" t="str">
            <v>Ministry of Health of Ethiopia</v>
          </cell>
        </row>
        <row r="320">
          <cell r="B320" t="str">
            <v>ETH-202-G03-H-00</v>
          </cell>
          <cell r="C320" t="str">
            <v>Active</v>
          </cell>
          <cell r="D320" t="str">
            <v>High Impact Africa 2</v>
          </cell>
          <cell r="E320" t="str">
            <v>ETH</v>
          </cell>
          <cell r="F320" t="str">
            <v>HIV/AIDS Prevention &amp; Control Office</v>
          </cell>
        </row>
        <row r="321">
          <cell r="B321" t="str">
            <v>ETH-405-G04-H</v>
          </cell>
          <cell r="C321" t="str">
            <v>Financial Closure</v>
          </cell>
          <cell r="D321" t="str">
            <v>High Impact Africa 2</v>
          </cell>
          <cell r="E321" t="str">
            <v>ETH</v>
          </cell>
          <cell r="F321" t="str">
            <v>HIV/AIDS Prevention &amp; Control Office</v>
          </cell>
        </row>
        <row r="322">
          <cell r="B322" t="str">
            <v>ETH-506-G05-M</v>
          </cell>
          <cell r="C322" t="str">
            <v>Financial Closure</v>
          </cell>
          <cell r="D322" t="str">
            <v>High Impact Africa 2</v>
          </cell>
          <cell r="E322" t="str">
            <v>ETH</v>
          </cell>
          <cell r="F322" t="str">
            <v>Ministry of Health of Ethiopia</v>
          </cell>
        </row>
        <row r="323">
          <cell r="B323" t="str">
            <v>ETH-607-G06-T</v>
          </cell>
          <cell r="C323" t="str">
            <v>Administratively Closed</v>
          </cell>
          <cell r="D323" t="str">
            <v>High Impact Africa 2</v>
          </cell>
          <cell r="E323" t="str">
            <v>ETH</v>
          </cell>
          <cell r="F323" t="str">
            <v>Ministry of Health of Ethiopia</v>
          </cell>
        </row>
        <row r="324">
          <cell r="B324" t="str">
            <v>ETH-708-G07-H</v>
          </cell>
          <cell r="C324" t="str">
            <v>Active</v>
          </cell>
          <cell r="D324" t="str">
            <v>High Impact Africa 2</v>
          </cell>
          <cell r="E324" t="str">
            <v>ETH</v>
          </cell>
          <cell r="F324" t="str">
            <v>Network of Networks of HIV Positives in Ethiopia</v>
          </cell>
        </row>
        <row r="325">
          <cell r="B325" t="str">
            <v>ETH-708-G08-H</v>
          </cell>
          <cell r="C325" t="str">
            <v>Financial Closure</v>
          </cell>
          <cell r="D325" t="str">
            <v>High Impact Africa 2</v>
          </cell>
          <cell r="E325" t="str">
            <v>ETH</v>
          </cell>
          <cell r="F325" t="str">
            <v>HIV/AIDS Prevention &amp; Control Office</v>
          </cell>
        </row>
        <row r="326">
          <cell r="B326" t="str">
            <v>ETH-708-G09-H</v>
          </cell>
          <cell r="C326" t="str">
            <v>Active</v>
          </cell>
          <cell r="D326" t="str">
            <v>High Impact Africa 2</v>
          </cell>
          <cell r="E326" t="str">
            <v>ETH</v>
          </cell>
          <cell r="F326" t="str">
            <v>Ethiopian Interfaith Forum for Development, Dialogue and Action</v>
          </cell>
        </row>
        <row r="327">
          <cell r="B327" t="str">
            <v>ETH-809-G10-M</v>
          </cell>
          <cell r="C327" t="str">
            <v>Active</v>
          </cell>
          <cell r="D327" t="str">
            <v>High Impact Africa 2</v>
          </cell>
          <cell r="E327" t="str">
            <v>ETH</v>
          </cell>
          <cell r="F327" t="str">
            <v>Ministry of Health of Ethiopia</v>
          </cell>
        </row>
        <row r="328">
          <cell r="B328" t="str">
            <v>ETH-911-G11-S</v>
          </cell>
          <cell r="C328" t="str">
            <v>Active</v>
          </cell>
          <cell r="D328" t="str">
            <v>High Impact Africa 2</v>
          </cell>
          <cell r="E328" t="str">
            <v>ETH</v>
          </cell>
          <cell r="F328" t="str">
            <v>Ministry of Health of Ethiopia</v>
          </cell>
        </row>
        <row r="329">
          <cell r="B329" t="str">
            <v>ETH-T-FMOH</v>
          </cell>
          <cell r="C329" t="str">
            <v>Active</v>
          </cell>
          <cell r="D329" t="str">
            <v>High Impact Africa 2</v>
          </cell>
          <cell r="E329" t="str">
            <v>ETH</v>
          </cell>
          <cell r="F329" t="str">
            <v>Ministry of Health of Ethiopia</v>
          </cell>
        </row>
        <row r="330">
          <cell r="B330" t="str">
            <v>FJI-T-MOH</v>
          </cell>
          <cell r="C330" t="str">
            <v>Active</v>
          </cell>
          <cell r="D330" t="str">
            <v>South East Asia</v>
          </cell>
          <cell r="E330" t="str">
            <v>FJI</v>
          </cell>
          <cell r="F330" t="str">
            <v>Ministry of Health of Fiji</v>
          </cell>
        </row>
        <row r="331">
          <cell r="B331" t="str">
            <v>GAB-304-G01-H</v>
          </cell>
          <cell r="C331" t="str">
            <v>Administratively Closed</v>
          </cell>
          <cell r="D331" t="str">
            <v>Central Africa</v>
          </cell>
          <cell r="E331" t="str">
            <v>GAB</v>
          </cell>
          <cell r="F331" t="str">
            <v>United Nations Development Programme, Gabon</v>
          </cell>
        </row>
        <row r="332">
          <cell r="B332" t="str">
            <v>GAB-404-G02-M</v>
          </cell>
          <cell r="C332" t="str">
            <v>Administratively Closed</v>
          </cell>
          <cell r="D332" t="str">
            <v>Central Africa</v>
          </cell>
          <cell r="E332" t="str">
            <v>GAB</v>
          </cell>
          <cell r="F332" t="str">
            <v>United Nations Development Programme, Gabon</v>
          </cell>
        </row>
        <row r="333">
          <cell r="B333" t="str">
            <v>GAB-506-G03-M</v>
          </cell>
          <cell r="C333" t="str">
            <v>Administratively Closed</v>
          </cell>
          <cell r="D333" t="str">
            <v>Central Africa</v>
          </cell>
          <cell r="E333" t="str">
            <v>GAB</v>
          </cell>
          <cell r="F333" t="str">
            <v>United Nations Development Programme, Gabon</v>
          </cell>
        </row>
        <row r="334">
          <cell r="B334" t="str">
            <v>GAB-509-G04-M</v>
          </cell>
          <cell r="C334" t="str">
            <v>Administratively Closed</v>
          </cell>
          <cell r="D334" t="str">
            <v>Central Africa</v>
          </cell>
          <cell r="E334" t="str">
            <v>GAB</v>
          </cell>
          <cell r="F334" t="str">
            <v>Ministry of Health and Public Hygiene of Gabon</v>
          </cell>
        </row>
        <row r="335">
          <cell r="B335" t="str">
            <v>GAB-809-G05-H</v>
          </cell>
          <cell r="C335" t="str">
            <v>Financial Closure</v>
          </cell>
          <cell r="D335" t="str">
            <v>Central Africa</v>
          </cell>
          <cell r="E335" t="str">
            <v>GAB</v>
          </cell>
          <cell r="F335" t="str">
            <v>Ministry of Health and Public Hygiene of Gabon</v>
          </cell>
        </row>
        <row r="336">
          <cell r="B336" t="str">
            <v>GMB-304-G01-H</v>
          </cell>
          <cell r="C336" t="str">
            <v>Administratively Closed</v>
          </cell>
          <cell r="D336" t="str">
            <v>Western Africa</v>
          </cell>
          <cell r="E336" t="str">
            <v>GMB</v>
          </cell>
          <cell r="F336" t="str">
            <v>National AIDS Secretariat of Gambia</v>
          </cell>
        </row>
        <row r="337">
          <cell r="B337" t="str">
            <v>GMB-304-G02-M</v>
          </cell>
          <cell r="C337" t="str">
            <v>Administratively Closed</v>
          </cell>
          <cell r="D337" t="str">
            <v>Western Africa</v>
          </cell>
          <cell r="E337" t="str">
            <v>GMB</v>
          </cell>
          <cell r="F337" t="str">
            <v>National Malaria Control Program, Ministry of Health of Gambia</v>
          </cell>
        </row>
        <row r="338">
          <cell r="B338" t="str">
            <v>GMB-506-G03-T</v>
          </cell>
          <cell r="C338" t="str">
            <v>Administratively Closed</v>
          </cell>
          <cell r="D338" t="str">
            <v>Western Africa</v>
          </cell>
          <cell r="E338" t="str">
            <v>GMB</v>
          </cell>
          <cell r="F338" t="str">
            <v>National Leprosy and Tubeculosis Program, Ministry of Health of Gambia</v>
          </cell>
        </row>
        <row r="339">
          <cell r="B339" t="str">
            <v>GMB-607-G04-M</v>
          </cell>
          <cell r="C339" t="str">
            <v>Administratively Closed</v>
          </cell>
          <cell r="D339" t="str">
            <v>Western Africa</v>
          </cell>
          <cell r="E339" t="str">
            <v>GMB</v>
          </cell>
          <cell r="F339" t="str">
            <v>National Malaria Control Program, Ministry of Health of Gambia</v>
          </cell>
        </row>
        <row r="340">
          <cell r="B340" t="str">
            <v>GMB-809-G05-H</v>
          </cell>
          <cell r="C340" t="str">
            <v>Active</v>
          </cell>
          <cell r="D340" t="str">
            <v>Western Africa</v>
          </cell>
          <cell r="E340" t="str">
            <v>GMB</v>
          </cell>
          <cell r="F340" t="str">
            <v>National AIDS Secretariat of Gambia</v>
          </cell>
        </row>
        <row r="341">
          <cell r="B341" t="str">
            <v>GMB-809-G06-H</v>
          </cell>
          <cell r="C341" t="str">
            <v>Active</v>
          </cell>
          <cell r="D341" t="str">
            <v>Western Africa</v>
          </cell>
          <cell r="E341" t="str">
            <v>GMB</v>
          </cell>
          <cell r="F341" t="str">
            <v>Actionaid International of the Gambia</v>
          </cell>
        </row>
        <row r="342">
          <cell r="B342" t="str">
            <v>GMB-M-CRS</v>
          </cell>
          <cell r="C342" t="str">
            <v>Active</v>
          </cell>
          <cell r="D342" t="str">
            <v>Western Africa</v>
          </cell>
          <cell r="E342" t="str">
            <v>GMB</v>
          </cell>
          <cell r="F342" t="str">
            <v>Catholic Relief Services - Gambia</v>
          </cell>
        </row>
        <row r="343">
          <cell r="B343" t="str">
            <v>GMB-M-MOH</v>
          </cell>
          <cell r="C343" t="str">
            <v>Active</v>
          </cell>
          <cell r="D343" t="str">
            <v>Western Africa</v>
          </cell>
          <cell r="E343" t="str">
            <v>GMB</v>
          </cell>
          <cell r="F343" t="str">
            <v>National Malaria Control Program, Ministry of Health of Gambia</v>
          </cell>
        </row>
        <row r="344">
          <cell r="B344" t="str">
            <v>GMB-T-MOH</v>
          </cell>
          <cell r="C344" t="str">
            <v>Active</v>
          </cell>
          <cell r="D344" t="str">
            <v>Western Africa</v>
          </cell>
          <cell r="E344" t="str">
            <v>GMB</v>
          </cell>
          <cell r="F344" t="str">
            <v>National Leprosy and Tubeculosis Program, Ministry of Health of Gambia</v>
          </cell>
        </row>
        <row r="345">
          <cell r="B345" t="str">
            <v>GMB-T-MRC</v>
          </cell>
          <cell r="C345" t="str">
            <v>Active</v>
          </cell>
          <cell r="D345" t="str">
            <v>Western Africa</v>
          </cell>
          <cell r="E345" t="str">
            <v>GMB</v>
          </cell>
          <cell r="F345" t="str">
            <v>Medical Research Council</v>
          </cell>
        </row>
        <row r="346">
          <cell r="B346" t="str">
            <v>GEO-202-G01-H-00</v>
          </cell>
          <cell r="C346" t="str">
            <v>Administratively Closed</v>
          </cell>
          <cell r="D346" t="str">
            <v>Eastern Europe and Central Asia</v>
          </cell>
          <cell r="E346" t="str">
            <v>GEO</v>
          </cell>
          <cell r="F346" t="str">
            <v>Georgia Health and Social Projects Implementation Center</v>
          </cell>
        </row>
        <row r="347">
          <cell r="B347" t="str">
            <v>GEO-304-G02-M</v>
          </cell>
          <cell r="C347" t="str">
            <v>Administratively Closed</v>
          </cell>
          <cell r="D347" t="str">
            <v>Eastern Europe and Central Asia</v>
          </cell>
          <cell r="E347" t="str">
            <v>GEO</v>
          </cell>
          <cell r="F347" t="str">
            <v>Georgia Health and Social Projects Implementation Center</v>
          </cell>
        </row>
        <row r="348">
          <cell r="B348" t="str">
            <v>GEO-405-G03-T</v>
          </cell>
          <cell r="C348" t="str">
            <v>Administratively Closed</v>
          </cell>
          <cell r="D348" t="str">
            <v>Eastern Europe and Central Asia</v>
          </cell>
          <cell r="E348" t="str">
            <v>GEO</v>
          </cell>
          <cell r="F348" t="str">
            <v>Georgia Health and Social Projects Implementation Center</v>
          </cell>
        </row>
        <row r="349">
          <cell r="B349" t="str">
            <v>GEO-411-G11-T</v>
          </cell>
          <cell r="C349" t="str">
            <v>Administratively Closed</v>
          </cell>
          <cell r="D349" t="str">
            <v>Eastern Europe and Central Asia</v>
          </cell>
          <cell r="E349" t="str">
            <v>GEO</v>
          </cell>
          <cell r="F349" t="str">
            <v>Global Projects Implementation Center</v>
          </cell>
        </row>
        <row r="350">
          <cell r="B350" t="str">
            <v>GEO-607-G04-M</v>
          </cell>
          <cell r="C350" t="str">
            <v>Administratively Closed</v>
          </cell>
          <cell r="D350" t="str">
            <v>Eastern Europe and Central Asia</v>
          </cell>
          <cell r="E350" t="str">
            <v>GEO</v>
          </cell>
          <cell r="F350" t="str">
            <v>Georgia Health and Social Projects Implementation Center</v>
          </cell>
        </row>
        <row r="351">
          <cell r="B351" t="str">
            <v>GEO-607-G05-T</v>
          </cell>
          <cell r="C351" t="str">
            <v>Administratively Closed</v>
          </cell>
          <cell r="D351" t="str">
            <v>Eastern Europe and Central Asia</v>
          </cell>
          <cell r="E351" t="str">
            <v>GEO</v>
          </cell>
          <cell r="F351" t="str">
            <v>Georgia Health and Social Projects Implementation Center</v>
          </cell>
        </row>
        <row r="352">
          <cell r="B352" t="str">
            <v>GEO-607-G06-H</v>
          </cell>
          <cell r="C352" t="str">
            <v>Administratively Closed</v>
          </cell>
          <cell r="D352" t="str">
            <v>Eastern Europe and Central Asia</v>
          </cell>
          <cell r="E352" t="str">
            <v>GEO</v>
          </cell>
          <cell r="F352" t="str">
            <v>Georgia Health and Social Projects Implementation Center</v>
          </cell>
        </row>
        <row r="353">
          <cell r="B353" t="str">
            <v>GEO-611-G09-M</v>
          </cell>
          <cell r="C353" t="str">
            <v>Administratively Closed</v>
          </cell>
          <cell r="D353" t="str">
            <v>Eastern Europe and Central Asia</v>
          </cell>
          <cell r="E353" t="str">
            <v>GEO</v>
          </cell>
          <cell r="F353" t="str">
            <v>Global Projects Implementation Center</v>
          </cell>
        </row>
        <row r="354">
          <cell r="B354" t="str">
            <v>GEO-611-G10-T</v>
          </cell>
          <cell r="C354" t="str">
            <v>Administratively Closed</v>
          </cell>
          <cell r="D354" t="str">
            <v>Eastern Europe and Central Asia</v>
          </cell>
          <cell r="E354" t="str">
            <v>GEO</v>
          </cell>
          <cell r="F354" t="str">
            <v>Global Projects Implementation Center</v>
          </cell>
        </row>
        <row r="355">
          <cell r="B355" t="str">
            <v>GEO-H-GPIC</v>
          </cell>
          <cell r="C355" t="str">
            <v>Financial Closure</v>
          </cell>
          <cell r="D355" t="str">
            <v>Eastern Europe and Central Asia</v>
          </cell>
          <cell r="E355" t="str">
            <v>GEO</v>
          </cell>
          <cell r="F355" t="str">
            <v>Global Projects Implementation Center</v>
          </cell>
        </row>
        <row r="356">
          <cell r="B356" t="str">
            <v>GEO-H-NCDC</v>
          </cell>
          <cell r="C356" t="str">
            <v>Active</v>
          </cell>
          <cell r="D356" t="str">
            <v>Eastern Europe and Central Asia</v>
          </cell>
          <cell r="E356" t="str">
            <v>GEO</v>
          </cell>
          <cell r="F356" t="str">
            <v>National Center for Disease Control and Public Health, Georgia</v>
          </cell>
        </row>
        <row r="357">
          <cell r="B357" t="str">
            <v>GEO-S10-G07-H</v>
          </cell>
          <cell r="C357" t="str">
            <v>Administratively Closed</v>
          </cell>
          <cell r="D357" t="str">
            <v>Eastern Europe and Central Asia</v>
          </cell>
          <cell r="E357" t="str">
            <v>GEO</v>
          </cell>
          <cell r="F357" t="str">
            <v>Georgia Health and Social Projects Implementation Center</v>
          </cell>
        </row>
        <row r="358">
          <cell r="B358" t="str">
            <v>GEO-T-GPIC</v>
          </cell>
          <cell r="C358" t="str">
            <v>Financial Closure</v>
          </cell>
          <cell r="D358" t="str">
            <v>Eastern Europe and Central Asia</v>
          </cell>
          <cell r="E358" t="str">
            <v>GEO</v>
          </cell>
          <cell r="F358" t="str">
            <v>Global Projects Implementation Center</v>
          </cell>
        </row>
        <row r="359">
          <cell r="B359" t="str">
            <v>GEO-T-NCDC</v>
          </cell>
          <cell r="C359" t="str">
            <v>Active</v>
          </cell>
          <cell r="D359" t="str">
            <v>Eastern Europe and Central Asia</v>
          </cell>
          <cell r="E359" t="str">
            <v>GEO</v>
          </cell>
          <cell r="F359" t="str">
            <v>National Center for Disease Control and Public Health, Georgia</v>
          </cell>
        </row>
        <row r="360">
          <cell r="B360" t="str">
            <v>GHA-M-AGAMal</v>
          </cell>
          <cell r="C360" t="str">
            <v>N.D.</v>
          </cell>
          <cell r="D360" t="str">
            <v>High Impact Africa 1</v>
          </cell>
          <cell r="E360" t="str">
            <v>GHA</v>
          </cell>
          <cell r="F360" t="str">
            <v>Not Defined</v>
          </cell>
        </row>
        <row r="361">
          <cell r="B361" t="str">
            <v>GHA-M-MOH</v>
          </cell>
          <cell r="C361" t="str">
            <v>N.D.</v>
          </cell>
          <cell r="D361" t="str">
            <v>High Impact Africa 1</v>
          </cell>
          <cell r="E361" t="str">
            <v>GHA</v>
          </cell>
          <cell r="F361" t="str">
            <v>Not Defined</v>
          </cell>
        </row>
        <row r="362">
          <cell r="B362" t="str">
            <v>GHN-102-G01-H-00</v>
          </cell>
          <cell r="C362" t="str">
            <v>Administratively Closed</v>
          </cell>
          <cell r="D362" t="str">
            <v>High Impact Africa 1</v>
          </cell>
          <cell r="E362" t="str">
            <v>GHA</v>
          </cell>
          <cell r="F362" t="str">
            <v>Ministry of Health of Ghana</v>
          </cell>
        </row>
        <row r="363">
          <cell r="B363" t="str">
            <v>GHN-102-G02-T-00</v>
          </cell>
          <cell r="C363" t="str">
            <v>Administratively Closed</v>
          </cell>
          <cell r="D363" t="str">
            <v>High Impact Africa 1</v>
          </cell>
          <cell r="E363" t="str">
            <v>GHA</v>
          </cell>
          <cell r="F363" t="str">
            <v>Ministry of Health of Ghana</v>
          </cell>
        </row>
        <row r="364">
          <cell r="B364" t="str">
            <v>GHN-202-G03-M-00</v>
          </cell>
          <cell r="C364" t="str">
            <v>Administratively Closed</v>
          </cell>
          <cell r="D364" t="str">
            <v>High Impact Africa 1</v>
          </cell>
          <cell r="E364" t="str">
            <v>GHA</v>
          </cell>
          <cell r="F364" t="str">
            <v>Ministry of Health of Ghana</v>
          </cell>
        </row>
        <row r="365">
          <cell r="B365" t="str">
            <v>GHN-405-G04-M</v>
          </cell>
          <cell r="C365" t="str">
            <v>Administratively Closed</v>
          </cell>
          <cell r="D365" t="str">
            <v>High Impact Africa 1</v>
          </cell>
          <cell r="E365" t="str">
            <v>GHA</v>
          </cell>
          <cell r="F365" t="str">
            <v>Ministry of Health of Ghana</v>
          </cell>
        </row>
        <row r="366">
          <cell r="B366" t="str">
            <v>GHN-506-G05-T</v>
          </cell>
          <cell r="C366" t="str">
            <v>Financial Closure</v>
          </cell>
          <cell r="D366" t="str">
            <v>High Impact Africa 1</v>
          </cell>
          <cell r="E366" t="str">
            <v>GHA</v>
          </cell>
          <cell r="F366" t="str">
            <v>Ministry of Health of Ghana</v>
          </cell>
        </row>
        <row r="367">
          <cell r="B367" t="str">
            <v>GHN-506-G06-H</v>
          </cell>
          <cell r="C367" t="str">
            <v>Administratively Closed</v>
          </cell>
          <cell r="D367" t="str">
            <v>High Impact Africa 1</v>
          </cell>
          <cell r="E367" t="str">
            <v>GHA</v>
          </cell>
          <cell r="F367" t="str">
            <v>Ministry of Health of Ghana</v>
          </cell>
        </row>
        <row r="368">
          <cell r="B368" t="str">
            <v>GHN-809-G07-M</v>
          </cell>
          <cell r="C368" t="str">
            <v>Administratively Closed</v>
          </cell>
          <cell r="D368" t="str">
            <v>High Impact Africa 1</v>
          </cell>
          <cell r="E368" t="str">
            <v>GHA</v>
          </cell>
          <cell r="F368" t="str">
            <v>Ministry of Health of Ghana</v>
          </cell>
        </row>
        <row r="369">
          <cell r="B369" t="str">
            <v>GHN-809-G08-M</v>
          </cell>
          <cell r="C369" t="str">
            <v>Active</v>
          </cell>
          <cell r="D369" t="str">
            <v>High Impact Africa 1</v>
          </cell>
          <cell r="E369" t="str">
            <v>GHA</v>
          </cell>
          <cell r="F369" t="str">
            <v>AngloGold Ashanti Malaria Control Limited</v>
          </cell>
        </row>
        <row r="370">
          <cell r="B370" t="str">
            <v>GHN-809-G09-H</v>
          </cell>
          <cell r="C370" t="str">
            <v>Active</v>
          </cell>
          <cell r="D370" t="str">
            <v>High Impact Africa 1</v>
          </cell>
          <cell r="E370" t="str">
            <v>GHA</v>
          </cell>
          <cell r="F370" t="str">
            <v>Adventist Development and Relief Agency</v>
          </cell>
        </row>
        <row r="371">
          <cell r="B371" t="str">
            <v>GHN-809-G10-H</v>
          </cell>
          <cell r="C371" t="str">
            <v>Active</v>
          </cell>
          <cell r="D371" t="str">
            <v>High Impact Africa 1</v>
          </cell>
          <cell r="E371" t="str">
            <v>GHA</v>
          </cell>
          <cell r="F371" t="str">
            <v>Planned Parenthood Association of Ghana</v>
          </cell>
        </row>
        <row r="372">
          <cell r="B372" t="str">
            <v>GHN-809-G11-H</v>
          </cell>
          <cell r="C372" t="str">
            <v>Active</v>
          </cell>
          <cell r="D372" t="str">
            <v>High Impact Africa 1</v>
          </cell>
          <cell r="E372" t="str">
            <v>GHA</v>
          </cell>
          <cell r="F372" t="str">
            <v>Ministry of Health of Ghana</v>
          </cell>
        </row>
        <row r="373">
          <cell r="B373" t="str">
            <v>GHN-809-G12-H</v>
          </cell>
          <cell r="C373" t="str">
            <v>Active</v>
          </cell>
          <cell r="D373" t="str">
            <v>High Impact Africa 1</v>
          </cell>
          <cell r="E373" t="str">
            <v>GHA</v>
          </cell>
          <cell r="F373" t="str">
            <v>Ghana AIDS Commission</v>
          </cell>
        </row>
        <row r="374">
          <cell r="B374" t="str">
            <v>GHN-M-MOH</v>
          </cell>
          <cell r="C374" t="str">
            <v>Active</v>
          </cell>
          <cell r="D374" t="str">
            <v>High Impact Africa 1</v>
          </cell>
          <cell r="E374" t="str">
            <v>GHA</v>
          </cell>
          <cell r="F374" t="str">
            <v>Ministry of Health of Ghana</v>
          </cell>
        </row>
        <row r="375">
          <cell r="B375" t="str">
            <v>GHN-T-MOH</v>
          </cell>
          <cell r="C375" t="str">
            <v>Active</v>
          </cell>
          <cell r="D375" t="str">
            <v>High Impact Africa 1</v>
          </cell>
          <cell r="E375" t="str">
            <v>GHA</v>
          </cell>
          <cell r="F375" t="str">
            <v>Ministry of Health of Ghana</v>
          </cell>
        </row>
        <row r="376">
          <cell r="B376" t="str">
            <v>GUA-304-G01-H</v>
          </cell>
          <cell r="C376" t="str">
            <v>Administratively Closed</v>
          </cell>
          <cell r="D376" t="str">
            <v>Latin America and Caribbean</v>
          </cell>
          <cell r="E376" t="str">
            <v>GTM</v>
          </cell>
          <cell r="F376" t="str">
            <v>Fundación Visión Mundial Guatemala</v>
          </cell>
        </row>
        <row r="377">
          <cell r="B377" t="str">
            <v>GUA-311-G05-H</v>
          </cell>
          <cell r="C377" t="str">
            <v>Active</v>
          </cell>
          <cell r="D377" t="str">
            <v>Latin America and Caribbean</v>
          </cell>
          <cell r="E377" t="str">
            <v>GTM</v>
          </cell>
          <cell r="F377" t="str">
            <v>Humanist Institute for Development Cooperation, HQ</v>
          </cell>
        </row>
        <row r="378">
          <cell r="B378" t="str">
            <v>GUA-311-G06-H</v>
          </cell>
          <cell r="C378" t="str">
            <v>Active</v>
          </cell>
          <cell r="D378" t="str">
            <v>Latin America and Caribbean</v>
          </cell>
          <cell r="E378" t="str">
            <v>GTM</v>
          </cell>
          <cell r="F378" t="str">
            <v>Ministry of Health of Guatemala</v>
          </cell>
        </row>
        <row r="379">
          <cell r="B379" t="str">
            <v>GUA-405-G02-M</v>
          </cell>
          <cell r="C379" t="str">
            <v>Administratively Closed</v>
          </cell>
          <cell r="D379" t="str">
            <v>Latin America and Caribbean</v>
          </cell>
          <cell r="E379" t="str">
            <v>GTM</v>
          </cell>
          <cell r="F379" t="str">
            <v>Fundación Visión Mundial Guatemala</v>
          </cell>
        </row>
        <row r="380">
          <cell r="B380" t="str">
            <v>GUA-607-G03-T</v>
          </cell>
          <cell r="C380" t="str">
            <v>Administratively Closed</v>
          </cell>
          <cell r="D380" t="str">
            <v>Latin America and Caribbean</v>
          </cell>
          <cell r="E380" t="str">
            <v>GTM</v>
          </cell>
          <cell r="F380" t="str">
            <v>Fundación Visión Mundial Guatemala</v>
          </cell>
        </row>
        <row r="381">
          <cell r="B381" t="str">
            <v>GUA-610-G04-T</v>
          </cell>
          <cell r="C381" t="str">
            <v>Active</v>
          </cell>
          <cell r="D381" t="str">
            <v>Latin America and Caribbean</v>
          </cell>
          <cell r="E381" t="str">
            <v>GTM</v>
          </cell>
          <cell r="F381" t="str">
            <v>Ministry of Health of Guatemala</v>
          </cell>
        </row>
        <row r="382">
          <cell r="B382" t="str">
            <v>GUA-M-MSPAS</v>
          </cell>
          <cell r="C382" t="str">
            <v>Active</v>
          </cell>
          <cell r="D382" t="str">
            <v>Latin America and Caribbean</v>
          </cell>
          <cell r="E382" t="str">
            <v>GTM</v>
          </cell>
          <cell r="F382" t="str">
            <v>Ministry of Health of Guatemala</v>
          </cell>
        </row>
        <row r="383">
          <cell r="B383" t="str">
            <v>GIN-202-G01-H-00</v>
          </cell>
          <cell r="C383" t="str">
            <v>Financial Closure</v>
          </cell>
          <cell r="D383" t="str">
            <v>Western Africa</v>
          </cell>
          <cell r="E383" t="str">
            <v>GIN</v>
          </cell>
          <cell r="F383" t="str">
            <v>Ministry of Public Health of Guinea</v>
          </cell>
        </row>
        <row r="384">
          <cell r="B384" t="str">
            <v>GIN-202-G02-M-00</v>
          </cell>
          <cell r="C384" t="str">
            <v>Financial Closure</v>
          </cell>
          <cell r="D384" t="str">
            <v>Western Africa</v>
          </cell>
          <cell r="E384" t="str">
            <v>GIN</v>
          </cell>
          <cell r="F384" t="str">
            <v>Ministry of Public Health of Guinea</v>
          </cell>
        </row>
        <row r="385">
          <cell r="B385" t="str">
            <v>GIN-506-G03-T</v>
          </cell>
          <cell r="C385" t="str">
            <v>Administratively Closed</v>
          </cell>
          <cell r="D385" t="str">
            <v>Western Africa</v>
          </cell>
          <cell r="E385" t="str">
            <v>GIN</v>
          </cell>
          <cell r="F385" t="str">
            <v>Ministry of Public Health of Guinea</v>
          </cell>
        </row>
        <row r="386">
          <cell r="B386" t="str">
            <v>GIN-607-G04-H</v>
          </cell>
          <cell r="C386" t="str">
            <v>Financial Closure</v>
          </cell>
          <cell r="D386" t="str">
            <v>Western Africa</v>
          </cell>
          <cell r="E386" t="str">
            <v>GIN</v>
          </cell>
          <cell r="F386" t="str">
            <v>Ministry of Public Health of Guinea</v>
          </cell>
        </row>
        <row r="387">
          <cell r="B387" t="str">
            <v>GIN-607-G05-M</v>
          </cell>
          <cell r="C387" t="str">
            <v>Administratively Closed</v>
          </cell>
          <cell r="D387" t="str">
            <v>Western Africa</v>
          </cell>
          <cell r="E387" t="str">
            <v>GIN</v>
          </cell>
          <cell r="F387" t="str">
            <v>Ministry of Public Health of Guinea</v>
          </cell>
        </row>
        <row r="388">
          <cell r="B388" t="str">
            <v>GIN-H-CNLS</v>
          </cell>
          <cell r="C388" t="str">
            <v>Active</v>
          </cell>
          <cell r="D388" t="str">
            <v>Western Africa</v>
          </cell>
          <cell r="E388" t="str">
            <v>GIN</v>
          </cell>
          <cell r="F388" t="str">
            <v>National AIDS Council of Guinea</v>
          </cell>
        </row>
        <row r="389">
          <cell r="B389" t="str">
            <v>GIN-H-GIZ</v>
          </cell>
          <cell r="C389" t="str">
            <v>Financial Closure</v>
          </cell>
          <cell r="D389" t="str">
            <v>Western Africa</v>
          </cell>
          <cell r="E389" t="str">
            <v>GIN</v>
          </cell>
          <cell r="F389" t="str">
            <v>Deutsche Gesellschaft für Internationale Zusammenarbeit</v>
          </cell>
        </row>
        <row r="390">
          <cell r="B390" t="str">
            <v>GIN-M-CRS</v>
          </cell>
          <cell r="C390" t="str">
            <v>Active</v>
          </cell>
          <cell r="D390" t="str">
            <v>Western Africa</v>
          </cell>
          <cell r="E390" t="str">
            <v>GIN</v>
          </cell>
          <cell r="F390" t="str">
            <v>Catholic Relief Services USCCB - Guinea</v>
          </cell>
        </row>
        <row r="391">
          <cell r="B391" t="str">
            <v>GIN-M-PNLP</v>
          </cell>
          <cell r="C391" t="str">
            <v>Financial Closure</v>
          </cell>
          <cell r="D391" t="str">
            <v>Western Africa</v>
          </cell>
          <cell r="E391" t="str">
            <v>GIN</v>
          </cell>
          <cell r="F391" t="str">
            <v>Ministry of Public Health of Guinea</v>
          </cell>
        </row>
        <row r="392">
          <cell r="B392" t="str">
            <v>GIN-S-MoH</v>
          </cell>
          <cell r="C392" t="str">
            <v>Administratively Closed</v>
          </cell>
          <cell r="D392" t="str">
            <v>Western Africa</v>
          </cell>
          <cell r="E392" t="str">
            <v>GIN</v>
          </cell>
          <cell r="F392" t="str">
            <v>Not Defined</v>
          </cell>
        </row>
        <row r="393">
          <cell r="B393" t="str">
            <v>GIN-T-MSHP</v>
          </cell>
          <cell r="C393" t="str">
            <v>Financial Closure</v>
          </cell>
          <cell r="D393" t="str">
            <v>Western Africa</v>
          </cell>
          <cell r="E393" t="str">
            <v>GIN</v>
          </cell>
          <cell r="F393" t="str">
            <v>Ministry of Public Health of Guinea</v>
          </cell>
        </row>
        <row r="394">
          <cell r="B394" t="str">
            <v>GIN-T-PSI</v>
          </cell>
          <cell r="C394" t="str">
            <v>Active</v>
          </cell>
          <cell r="D394" t="str">
            <v>Western Africa</v>
          </cell>
          <cell r="E394" t="str">
            <v>GIN</v>
          </cell>
          <cell r="F394" t="str">
            <v>Population Services International, USA</v>
          </cell>
        </row>
        <row r="395">
          <cell r="B395" t="str">
            <v>GNB-304-G01-T</v>
          </cell>
          <cell r="C395" t="str">
            <v>Administratively Closed</v>
          </cell>
          <cell r="D395" t="str">
            <v>Western Africa</v>
          </cell>
          <cell r="E395" t="str">
            <v>GNB</v>
          </cell>
          <cell r="F395" t="str">
            <v>United Nations Development Programme, Guinea-Bissau</v>
          </cell>
        </row>
        <row r="396">
          <cell r="B396" t="str">
            <v>GNB-309-G06-T</v>
          </cell>
          <cell r="C396" t="str">
            <v>Administratively Closed</v>
          </cell>
          <cell r="D396" t="str">
            <v>Western Africa</v>
          </cell>
          <cell r="E396" t="str">
            <v>GNB</v>
          </cell>
          <cell r="F396" t="str">
            <v>Ministry of Health of Guinea-Bissau</v>
          </cell>
        </row>
        <row r="397">
          <cell r="B397" t="str">
            <v>GNB-404-G02-H</v>
          </cell>
          <cell r="C397" t="str">
            <v>Administratively Closed</v>
          </cell>
          <cell r="D397" t="str">
            <v>Western Africa</v>
          </cell>
          <cell r="E397" t="str">
            <v>GNB</v>
          </cell>
          <cell r="F397" t="str">
            <v>United Nations Development Programme, Guinea-Bissau</v>
          </cell>
        </row>
        <row r="398">
          <cell r="B398" t="str">
            <v>GNB-404-G03-M</v>
          </cell>
          <cell r="C398" t="str">
            <v>Administratively Closed</v>
          </cell>
          <cell r="D398" t="str">
            <v>Western Africa</v>
          </cell>
          <cell r="E398" t="str">
            <v>GNB</v>
          </cell>
          <cell r="F398" t="str">
            <v>United Nations Development Programme, Guinea-Bissau</v>
          </cell>
        </row>
        <row r="399">
          <cell r="B399" t="str">
            <v>GNB-409-G07-H</v>
          </cell>
          <cell r="C399" t="str">
            <v>Administratively Closed</v>
          </cell>
          <cell r="D399" t="str">
            <v>Western Africa</v>
          </cell>
          <cell r="E399" t="str">
            <v>GNB</v>
          </cell>
          <cell r="F399" t="str">
            <v>Ministry of Health of Guinea-Bissau</v>
          </cell>
        </row>
        <row r="400">
          <cell r="B400" t="str">
            <v>GNB-409-G08-M</v>
          </cell>
          <cell r="C400" t="str">
            <v>Administratively Closed</v>
          </cell>
          <cell r="D400" t="str">
            <v>Western Africa</v>
          </cell>
          <cell r="E400" t="str">
            <v>GNB</v>
          </cell>
          <cell r="F400" t="str">
            <v>Ministry of Health of Guinea-Bissau</v>
          </cell>
        </row>
        <row r="401">
          <cell r="B401" t="str">
            <v>GNB-607-G04-M</v>
          </cell>
          <cell r="C401" t="str">
            <v>Administratively Closed</v>
          </cell>
          <cell r="D401" t="str">
            <v>Western Africa</v>
          </cell>
          <cell r="E401" t="str">
            <v>GNB</v>
          </cell>
          <cell r="F401" t="str">
            <v>Ministry of Health of Guinea-Bissau</v>
          </cell>
        </row>
        <row r="402">
          <cell r="B402" t="str">
            <v>GNB-708-G05-H</v>
          </cell>
          <cell r="C402" t="str">
            <v>Active</v>
          </cell>
          <cell r="D402" t="str">
            <v>Western Africa</v>
          </cell>
          <cell r="E402" t="str">
            <v>GNB</v>
          </cell>
          <cell r="F402" t="str">
            <v>National Secretariat to Fight AIDS</v>
          </cell>
        </row>
        <row r="403">
          <cell r="B403" t="str">
            <v>GNB-809-G09-S</v>
          </cell>
          <cell r="C403" t="str">
            <v>Financial Closure</v>
          </cell>
          <cell r="D403" t="str">
            <v>Western Africa</v>
          </cell>
          <cell r="E403" t="str">
            <v>GNB</v>
          </cell>
          <cell r="F403" t="str">
            <v>Ministry of Health of Guinea-Bissau</v>
          </cell>
        </row>
        <row r="404">
          <cell r="B404" t="str">
            <v>GNB-910-G11-T</v>
          </cell>
          <cell r="C404" t="str">
            <v>Financial Closure</v>
          </cell>
          <cell r="D404" t="str">
            <v>Western Africa</v>
          </cell>
          <cell r="E404" t="str">
            <v>GNB</v>
          </cell>
          <cell r="F404" t="str">
            <v>Ministry of Health of Guinea-Bissau</v>
          </cell>
        </row>
        <row r="405">
          <cell r="B405" t="str">
            <v>GNB-913-G13-T</v>
          </cell>
          <cell r="C405" t="str">
            <v>Active</v>
          </cell>
          <cell r="D405" t="str">
            <v>Western Africa</v>
          </cell>
          <cell r="E405" t="str">
            <v>GNB</v>
          </cell>
          <cell r="F405" t="str">
            <v>United Nations Development Programme, Guinea-Bissau</v>
          </cell>
        </row>
        <row r="406">
          <cell r="B406" t="str">
            <v>GNB-M-MOH</v>
          </cell>
          <cell r="C406" t="str">
            <v>Financial Closure</v>
          </cell>
          <cell r="D406" t="str">
            <v>Western Africa</v>
          </cell>
          <cell r="E406" t="str">
            <v>GNB</v>
          </cell>
          <cell r="F406" t="str">
            <v>Ministry of Health of Guinea-Bissau</v>
          </cell>
        </row>
        <row r="407">
          <cell r="B407" t="str">
            <v>GNB-M-UNDP</v>
          </cell>
          <cell r="C407" t="str">
            <v>Active</v>
          </cell>
          <cell r="D407" t="str">
            <v>Western Africa</v>
          </cell>
          <cell r="E407" t="str">
            <v>GNB</v>
          </cell>
          <cell r="F407" t="str">
            <v>United Nations Development Programme, Guinea-Bissau</v>
          </cell>
        </row>
        <row r="408">
          <cell r="B408" t="str">
            <v>GYA-304-G01-H</v>
          </cell>
          <cell r="C408" t="str">
            <v>Active</v>
          </cell>
          <cell r="D408" t="str">
            <v>Latin America and Caribbean</v>
          </cell>
          <cell r="E408" t="str">
            <v>GUY</v>
          </cell>
          <cell r="F408" t="str">
            <v>Ministry of Health of Guyana</v>
          </cell>
        </row>
        <row r="409">
          <cell r="B409" t="str">
            <v>GYA-304-G02-M</v>
          </cell>
          <cell r="C409" t="str">
            <v>Administratively Closed</v>
          </cell>
          <cell r="D409" t="str">
            <v>Latin America and Caribbean</v>
          </cell>
          <cell r="E409" t="str">
            <v>GUY</v>
          </cell>
          <cell r="F409" t="str">
            <v>Ministry of Health of Guyana</v>
          </cell>
        </row>
        <row r="410">
          <cell r="B410" t="str">
            <v>GYA-405-G03-T</v>
          </cell>
          <cell r="C410" t="str">
            <v>Administratively Closed</v>
          </cell>
          <cell r="D410" t="str">
            <v>Latin America and Caribbean</v>
          </cell>
          <cell r="E410" t="str">
            <v>GUY</v>
          </cell>
          <cell r="F410" t="str">
            <v>Ministry of Health of Guyana</v>
          </cell>
        </row>
        <row r="411">
          <cell r="B411" t="str">
            <v>GYA-708-G04-M</v>
          </cell>
          <cell r="C411" t="str">
            <v>Administratively Closed</v>
          </cell>
          <cell r="D411" t="str">
            <v>Latin America and Caribbean</v>
          </cell>
          <cell r="E411" t="str">
            <v>GUY</v>
          </cell>
          <cell r="F411" t="str">
            <v>Ministry of Health of Guyana</v>
          </cell>
        </row>
        <row r="412">
          <cell r="B412" t="str">
            <v>GYA-809-G05-S</v>
          </cell>
          <cell r="C412" t="str">
            <v>Administratively Closed</v>
          </cell>
          <cell r="D412" t="str">
            <v>Latin America and Caribbean</v>
          </cell>
          <cell r="E412" t="str">
            <v>GUY</v>
          </cell>
          <cell r="F412" t="str">
            <v>Ministry of Health of Guyana</v>
          </cell>
        </row>
        <row r="413">
          <cell r="B413" t="str">
            <v>GYA-810-G06-T</v>
          </cell>
          <cell r="C413" t="str">
            <v>Active</v>
          </cell>
          <cell r="D413" t="str">
            <v>Latin America and Caribbean</v>
          </cell>
          <cell r="E413" t="str">
            <v>GUY</v>
          </cell>
          <cell r="F413" t="str">
            <v>Ministry of Health of Guyana</v>
          </cell>
        </row>
        <row r="414">
          <cell r="B414" t="str">
            <v>GYA-M-MOH</v>
          </cell>
          <cell r="C414" t="str">
            <v>Active</v>
          </cell>
          <cell r="D414" t="str">
            <v>Latin America and Caribbean</v>
          </cell>
          <cell r="E414" t="str">
            <v>GUY</v>
          </cell>
          <cell r="F414" t="str">
            <v>Ministry of Health of Guyana</v>
          </cell>
        </row>
        <row r="415">
          <cell r="B415" t="str">
            <v>HTI-102-G01-H-00</v>
          </cell>
          <cell r="C415" t="str">
            <v>Administratively Closed</v>
          </cell>
          <cell r="D415" t="str">
            <v>Latin America and Caribbean</v>
          </cell>
          <cell r="E415" t="str">
            <v>HTI</v>
          </cell>
          <cell r="F415" t="str">
            <v>Fondation SOGEBANK</v>
          </cell>
        </row>
        <row r="416">
          <cell r="B416" t="str">
            <v>HTI-102-G02-H-00</v>
          </cell>
          <cell r="C416" t="str">
            <v>Administratively Closed</v>
          </cell>
          <cell r="D416" t="str">
            <v>Latin America and Caribbean</v>
          </cell>
          <cell r="E416" t="str">
            <v>HTI</v>
          </cell>
          <cell r="F416" t="str">
            <v>United Nations Development Programme, Haiti</v>
          </cell>
        </row>
        <row r="417">
          <cell r="B417" t="str">
            <v>HTI-102-G09-H</v>
          </cell>
          <cell r="C417" t="str">
            <v>Active</v>
          </cell>
          <cell r="D417" t="str">
            <v>Latin America and Caribbean</v>
          </cell>
          <cell r="E417" t="str">
            <v>HTI</v>
          </cell>
          <cell r="F417" t="str">
            <v>United Nations Development Programme, Haiti</v>
          </cell>
        </row>
        <row r="418">
          <cell r="B418" t="str">
            <v>HTI-304-G03-M</v>
          </cell>
          <cell r="C418" t="str">
            <v>Administratively Closed</v>
          </cell>
          <cell r="D418" t="str">
            <v>Latin America and Caribbean</v>
          </cell>
          <cell r="E418" t="str">
            <v>HTI</v>
          </cell>
          <cell r="F418" t="str">
            <v>Fondation SOGEBANK</v>
          </cell>
        </row>
        <row r="419">
          <cell r="B419" t="str">
            <v>HTI-304-G04-T</v>
          </cell>
          <cell r="C419" t="str">
            <v>Administratively Closed</v>
          </cell>
          <cell r="D419" t="str">
            <v>Latin America and Caribbean</v>
          </cell>
          <cell r="E419" t="str">
            <v>HTI</v>
          </cell>
          <cell r="F419" t="str">
            <v>Fondation SOGEBANK</v>
          </cell>
        </row>
        <row r="420">
          <cell r="B420" t="str">
            <v>HTI-506-G05-H</v>
          </cell>
          <cell r="C420" t="str">
            <v>Administratively Closed</v>
          </cell>
          <cell r="D420" t="str">
            <v>Latin America and Caribbean</v>
          </cell>
          <cell r="E420" t="str">
            <v>HTI</v>
          </cell>
          <cell r="F420" t="str">
            <v>Fondation SOGEBANK</v>
          </cell>
        </row>
        <row r="421">
          <cell r="B421" t="str">
            <v>HTI-708-G06-H</v>
          </cell>
          <cell r="C421" t="str">
            <v>Administratively Closed</v>
          </cell>
          <cell r="D421" t="str">
            <v>Latin America and Caribbean</v>
          </cell>
          <cell r="E421" t="str">
            <v>HTI</v>
          </cell>
          <cell r="F421" t="str">
            <v>Fondation SOGEBANK</v>
          </cell>
        </row>
        <row r="422">
          <cell r="B422" t="str">
            <v>HTI-811-G07-M</v>
          </cell>
          <cell r="C422" t="str">
            <v>Active</v>
          </cell>
          <cell r="D422" t="str">
            <v>Latin America and Caribbean</v>
          </cell>
          <cell r="E422" t="str">
            <v>HTI</v>
          </cell>
          <cell r="F422" t="str">
            <v>Population Services International, Haiti</v>
          </cell>
        </row>
        <row r="423">
          <cell r="B423" t="str">
            <v>HTI-911-G08-T</v>
          </cell>
          <cell r="C423" t="str">
            <v>Active</v>
          </cell>
          <cell r="D423" t="str">
            <v>Latin America and Caribbean</v>
          </cell>
          <cell r="E423" t="str">
            <v>HTI</v>
          </cell>
          <cell r="F423" t="str">
            <v>United Nations Development Programme, Haiti</v>
          </cell>
        </row>
        <row r="424">
          <cell r="B424" t="str">
            <v>HND-102-G01-H-00</v>
          </cell>
          <cell r="C424" t="str">
            <v>Administratively Closed</v>
          </cell>
          <cell r="D424" t="str">
            <v>Latin America and Caribbean</v>
          </cell>
          <cell r="E424" t="str">
            <v>HND</v>
          </cell>
          <cell r="F424" t="str">
            <v>United Nations Development Programme, Honduras</v>
          </cell>
        </row>
        <row r="425">
          <cell r="B425" t="str">
            <v>HND-102-G02-T-00</v>
          </cell>
          <cell r="C425" t="str">
            <v>Administratively Closed</v>
          </cell>
          <cell r="D425" t="str">
            <v>Latin America and Caribbean</v>
          </cell>
          <cell r="E425" t="str">
            <v>HND</v>
          </cell>
          <cell r="F425" t="str">
            <v>United Nations Development Programme, Honduras</v>
          </cell>
        </row>
        <row r="426">
          <cell r="B426" t="str">
            <v>HND-102-G03-M-00</v>
          </cell>
          <cell r="C426" t="str">
            <v>Administratively Closed</v>
          </cell>
          <cell r="D426" t="str">
            <v>Latin America and Caribbean</v>
          </cell>
          <cell r="E426" t="str">
            <v>HND</v>
          </cell>
          <cell r="F426" t="str">
            <v>United Nations Development Programme, Honduras</v>
          </cell>
        </row>
        <row r="427">
          <cell r="B427" t="str">
            <v>HND-102-G04-H-00</v>
          </cell>
          <cell r="C427" t="str">
            <v>Administratively Closed</v>
          </cell>
          <cell r="D427" t="str">
            <v>Latin America and Caribbean</v>
          </cell>
          <cell r="E427" t="str">
            <v>HND</v>
          </cell>
          <cell r="F427" t="str">
            <v>Cooperative Housing Foundation, Honduras</v>
          </cell>
        </row>
        <row r="428">
          <cell r="B428" t="str">
            <v>HND-102-G05-M-00</v>
          </cell>
          <cell r="C428" t="str">
            <v>Active</v>
          </cell>
          <cell r="D428" t="str">
            <v>Latin America and Caribbean</v>
          </cell>
          <cell r="E428" t="str">
            <v>HND</v>
          </cell>
          <cell r="F428" t="str">
            <v>Cooperative Housing Foundation, Honduras</v>
          </cell>
        </row>
        <row r="429">
          <cell r="B429" t="str">
            <v>HND-H-CHF</v>
          </cell>
          <cell r="C429" t="str">
            <v>Active</v>
          </cell>
          <cell r="D429" t="str">
            <v>Latin America and Caribbean</v>
          </cell>
          <cell r="E429" t="str">
            <v>HND</v>
          </cell>
          <cell r="F429" t="str">
            <v>Cooperative Housing Foundation, Honduras</v>
          </cell>
        </row>
        <row r="430">
          <cell r="B430" t="str">
            <v>HND-M-CHF</v>
          </cell>
          <cell r="C430" t="str">
            <v>Active</v>
          </cell>
          <cell r="D430" t="str">
            <v>Latin America and Caribbean</v>
          </cell>
          <cell r="E430" t="str">
            <v>HND</v>
          </cell>
          <cell r="F430" t="str">
            <v>Cooperative Housing Foundation, Honduras</v>
          </cell>
        </row>
        <row r="431">
          <cell r="B431" t="str">
            <v>HND-T-UECFSS</v>
          </cell>
          <cell r="C431" t="str">
            <v>Active</v>
          </cell>
          <cell r="D431" t="str">
            <v>Latin America and Caribbean</v>
          </cell>
          <cell r="E431" t="str">
            <v>HND</v>
          </cell>
          <cell r="F431" t="str">
            <v>Ministry of Health of Honduras</v>
          </cell>
        </row>
        <row r="432">
          <cell r="B432" t="str">
            <v>IDA-102-G01-T-00</v>
          </cell>
          <cell r="C432" t="str">
            <v>Administratively Closed</v>
          </cell>
          <cell r="D432" t="str">
            <v>High Impact Asia</v>
          </cell>
          <cell r="E432" t="str">
            <v>IND</v>
          </cell>
          <cell r="F432" t="str">
            <v>Department of Economic Affairs, Ministry of Finance of India</v>
          </cell>
        </row>
        <row r="433">
          <cell r="B433" t="str">
            <v>IDA-202-G02-H-00</v>
          </cell>
          <cell r="C433" t="str">
            <v>Active</v>
          </cell>
          <cell r="D433" t="str">
            <v>High Impact Asia</v>
          </cell>
          <cell r="E433" t="str">
            <v>IND</v>
          </cell>
          <cell r="F433" t="str">
            <v>Department of AIDS Control, Ministry of Health and Family Welfare of India</v>
          </cell>
        </row>
        <row r="434">
          <cell r="B434" t="str">
            <v>IDA-202-G03-T-00</v>
          </cell>
          <cell r="C434" t="str">
            <v>Administratively Closed</v>
          </cell>
          <cell r="D434" t="str">
            <v>High Impact Asia</v>
          </cell>
          <cell r="E434" t="str">
            <v>IND</v>
          </cell>
          <cell r="F434" t="str">
            <v>Central TB Division, Directorate General Health Services, India</v>
          </cell>
        </row>
        <row r="435">
          <cell r="B435" t="str">
            <v>IDA-202-G19-H</v>
          </cell>
          <cell r="C435" t="str">
            <v>Active</v>
          </cell>
          <cell r="D435" t="str">
            <v>High Impact Asia</v>
          </cell>
          <cell r="E435" t="str">
            <v>IND</v>
          </cell>
          <cell r="F435" t="str">
            <v>IL&amp;FS Education &amp; Technology Services Ltd.</v>
          </cell>
        </row>
        <row r="436">
          <cell r="B436" t="str">
            <v>IDA-304-G04-C</v>
          </cell>
          <cell r="C436" t="str">
            <v>Administratively Closed</v>
          </cell>
          <cell r="D436" t="str">
            <v>High Impact Asia</v>
          </cell>
          <cell r="E436" t="str">
            <v>IND</v>
          </cell>
          <cell r="F436" t="str">
            <v>Department of Economic Affairs, Ministry of Finance of India</v>
          </cell>
        </row>
        <row r="437">
          <cell r="B437" t="str">
            <v>IDA-405-G05-H</v>
          </cell>
          <cell r="C437" t="str">
            <v>Administratively Closed</v>
          </cell>
          <cell r="D437" t="str">
            <v>High Impact Asia</v>
          </cell>
          <cell r="E437" t="str">
            <v>IND</v>
          </cell>
          <cell r="F437" t="str">
            <v>Population Foundation of India</v>
          </cell>
        </row>
        <row r="438">
          <cell r="B438" t="str">
            <v>IDA-405-G06-H</v>
          </cell>
          <cell r="C438" t="str">
            <v>Active</v>
          </cell>
          <cell r="D438" t="str">
            <v>High Impact Asia</v>
          </cell>
          <cell r="E438" t="str">
            <v>IND</v>
          </cell>
          <cell r="F438" t="str">
            <v>Department of AIDS Control, Ministry of Health and Family Welfare of India</v>
          </cell>
        </row>
        <row r="439">
          <cell r="B439" t="str">
            <v>IDA-405-G07-M</v>
          </cell>
          <cell r="C439" t="str">
            <v>Financial Closure</v>
          </cell>
          <cell r="D439" t="str">
            <v>High Impact Asia</v>
          </cell>
          <cell r="E439" t="str">
            <v>IND</v>
          </cell>
          <cell r="F439" t="str">
            <v>Department of Economic Affairs, Ministry of Finance of India</v>
          </cell>
        </row>
        <row r="440">
          <cell r="B440" t="str">
            <v>IDA-405-G08-T</v>
          </cell>
          <cell r="C440" t="str">
            <v>Administratively Closed</v>
          </cell>
          <cell r="D440" t="str">
            <v>High Impact Asia</v>
          </cell>
          <cell r="E440" t="str">
            <v>IND</v>
          </cell>
          <cell r="F440" t="str">
            <v>Department of Economic Affairs, Ministry of Finance of India</v>
          </cell>
        </row>
        <row r="441">
          <cell r="B441" t="str">
            <v>IDA-607-G09-T</v>
          </cell>
          <cell r="C441" t="str">
            <v>Administratively Closed</v>
          </cell>
          <cell r="D441" t="str">
            <v>High Impact Asia</v>
          </cell>
          <cell r="E441" t="str">
            <v>IND</v>
          </cell>
          <cell r="F441" t="str">
            <v>Central TB Division, Directorate General Health Services, India</v>
          </cell>
        </row>
        <row r="442">
          <cell r="B442" t="str">
            <v>IDA-607-G10-H</v>
          </cell>
          <cell r="C442" t="str">
            <v>Administratively Closed</v>
          </cell>
          <cell r="D442" t="str">
            <v>High Impact Asia</v>
          </cell>
          <cell r="E442" t="str">
            <v>IND</v>
          </cell>
          <cell r="F442" t="str">
            <v>Population Foundation of India</v>
          </cell>
        </row>
        <row r="443">
          <cell r="B443" t="str">
            <v>IDA-607-G11-H</v>
          </cell>
          <cell r="C443" t="str">
            <v>Administratively Closed</v>
          </cell>
          <cell r="D443" t="str">
            <v>High Impact Asia</v>
          </cell>
          <cell r="E443" t="str">
            <v>IND</v>
          </cell>
          <cell r="F443" t="str">
            <v>Department of AIDS Control, Ministry of Health and Family Welfare of India</v>
          </cell>
        </row>
        <row r="444">
          <cell r="B444" t="str">
            <v>IDA-607-G12-H</v>
          </cell>
          <cell r="C444" t="str">
            <v>Administratively Closed</v>
          </cell>
          <cell r="D444" t="str">
            <v>High Impact Asia</v>
          </cell>
          <cell r="E444" t="str">
            <v>IND</v>
          </cell>
          <cell r="F444" t="str">
            <v>India HIV/AIDS Alliance</v>
          </cell>
        </row>
        <row r="445">
          <cell r="B445" t="str">
            <v>IDA-708-G13-H</v>
          </cell>
          <cell r="C445" t="str">
            <v>Active</v>
          </cell>
          <cell r="D445" t="str">
            <v>High Impact Asia</v>
          </cell>
          <cell r="E445" t="str">
            <v>IND</v>
          </cell>
          <cell r="F445" t="str">
            <v>Department of AIDS Control, Ministry of Health and Family Welfare of India</v>
          </cell>
        </row>
        <row r="446">
          <cell r="B446" t="str">
            <v>IDA-708-G14-H</v>
          </cell>
          <cell r="C446" t="str">
            <v>Active</v>
          </cell>
          <cell r="D446" t="str">
            <v>High Impact Asia</v>
          </cell>
          <cell r="E446" t="str">
            <v>IND</v>
          </cell>
          <cell r="F446" t="str">
            <v>Indian Nursing Council</v>
          </cell>
        </row>
        <row r="447">
          <cell r="B447" t="str">
            <v>IDA-708-G15-H</v>
          </cell>
          <cell r="C447" t="str">
            <v>Active</v>
          </cell>
          <cell r="D447" t="str">
            <v>High Impact Asia</v>
          </cell>
          <cell r="E447" t="str">
            <v>IND</v>
          </cell>
          <cell r="F447" t="str">
            <v>Tata Institute of Social Sciences</v>
          </cell>
        </row>
        <row r="448">
          <cell r="B448" t="str">
            <v>IDA-910-G16-T</v>
          </cell>
          <cell r="C448" t="str">
            <v>Administratively Closed</v>
          </cell>
          <cell r="D448" t="str">
            <v>High Impact Asia</v>
          </cell>
          <cell r="E448" t="str">
            <v>IND</v>
          </cell>
          <cell r="F448" t="str">
            <v>International Union Against Tuberculosis and Lung Disease</v>
          </cell>
        </row>
        <row r="449">
          <cell r="B449" t="str">
            <v>IDA-910-G17-T</v>
          </cell>
          <cell r="C449" t="str">
            <v>Administratively Closed</v>
          </cell>
          <cell r="D449" t="str">
            <v>High Impact Asia</v>
          </cell>
          <cell r="E449" t="str">
            <v>IND</v>
          </cell>
          <cell r="F449" t="str">
            <v>World Vision India</v>
          </cell>
        </row>
        <row r="450">
          <cell r="B450" t="str">
            <v>IDA-910-G18-T</v>
          </cell>
          <cell r="C450" t="str">
            <v>Administratively Closed</v>
          </cell>
          <cell r="D450" t="str">
            <v>High Impact Asia</v>
          </cell>
          <cell r="E450" t="str">
            <v>IND</v>
          </cell>
          <cell r="F450" t="str">
            <v>Central TB Division, Directorate General Health Services, India</v>
          </cell>
        </row>
        <row r="451">
          <cell r="B451" t="str">
            <v>IDA-910-G20-H</v>
          </cell>
          <cell r="C451" t="str">
            <v>Administratively Closed</v>
          </cell>
          <cell r="D451" t="str">
            <v>High Impact Asia</v>
          </cell>
          <cell r="E451" t="str">
            <v>IND</v>
          </cell>
          <cell r="F451" t="str">
            <v>India HIV/AIDS Alliance</v>
          </cell>
        </row>
        <row r="452">
          <cell r="B452" t="str">
            <v>IDA-910-G21-H</v>
          </cell>
          <cell r="C452" t="str">
            <v>Active</v>
          </cell>
          <cell r="D452" t="str">
            <v>High Impact Asia</v>
          </cell>
          <cell r="E452" t="str">
            <v>IND</v>
          </cell>
          <cell r="F452" t="str">
            <v>Emmanuel Hospital Association</v>
          </cell>
        </row>
        <row r="453">
          <cell r="B453" t="str">
            <v>IDA-910-G22-M</v>
          </cell>
          <cell r="C453" t="str">
            <v>Active</v>
          </cell>
          <cell r="D453" t="str">
            <v>High Impact Asia</v>
          </cell>
          <cell r="E453" t="str">
            <v>IND</v>
          </cell>
          <cell r="F453" t="str">
            <v>Caritas India</v>
          </cell>
        </row>
        <row r="454">
          <cell r="B454" t="str">
            <v>IDA-910-G24-H</v>
          </cell>
          <cell r="C454" t="str">
            <v>Administratively Closed</v>
          </cell>
          <cell r="D454" t="str">
            <v>High Impact Asia</v>
          </cell>
          <cell r="E454" t="str">
            <v>IND</v>
          </cell>
          <cell r="F454" t="str">
            <v>Department of Economic Affairs, Ministry of Finance of India</v>
          </cell>
        </row>
        <row r="455">
          <cell r="B455" t="str">
            <v>IDA-911-G23-M</v>
          </cell>
          <cell r="C455" t="str">
            <v>Active</v>
          </cell>
          <cell r="D455" t="str">
            <v>High Impact Asia</v>
          </cell>
          <cell r="E455" t="str">
            <v>IND</v>
          </cell>
          <cell r="F455" t="str">
            <v>Department of Economic Affairs, Ministry of Finance of India</v>
          </cell>
        </row>
        <row r="456">
          <cell r="B456" t="str">
            <v>IDA-H-IHAA</v>
          </cell>
          <cell r="C456" t="str">
            <v>Active</v>
          </cell>
          <cell r="D456" t="str">
            <v>High Impact Asia</v>
          </cell>
          <cell r="E456" t="str">
            <v>IND</v>
          </cell>
          <cell r="F456" t="str">
            <v>India HIV/AIDS Alliance</v>
          </cell>
        </row>
        <row r="457">
          <cell r="B457" t="str">
            <v>IDA-T-CTD</v>
          </cell>
          <cell r="C457" t="str">
            <v>Active</v>
          </cell>
          <cell r="D457" t="str">
            <v>High Impact Asia</v>
          </cell>
          <cell r="E457" t="str">
            <v>IND</v>
          </cell>
          <cell r="F457" t="str">
            <v>Central TB Division, Directorate General Health Services, India</v>
          </cell>
        </row>
        <row r="458">
          <cell r="B458" t="str">
            <v>IDA-T-IUATLD</v>
          </cell>
          <cell r="C458" t="str">
            <v>Active</v>
          </cell>
          <cell r="D458" t="str">
            <v>High Impact Asia</v>
          </cell>
          <cell r="E458" t="str">
            <v>IND</v>
          </cell>
          <cell r="F458" t="str">
            <v>International Union Against Tuberculosis and Lung Disease</v>
          </cell>
        </row>
        <row r="459">
          <cell r="B459" t="str">
            <v>IDA-T-WVI</v>
          </cell>
          <cell r="C459" t="str">
            <v>Active</v>
          </cell>
          <cell r="D459" t="str">
            <v>High Impact Asia</v>
          </cell>
          <cell r="E459" t="str">
            <v>IND</v>
          </cell>
          <cell r="F459" t="str">
            <v>World Vision India</v>
          </cell>
        </row>
        <row r="460">
          <cell r="B460" t="str">
            <v>IDN-M-MOH</v>
          </cell>
          <cell r="C460" t="str">
            <v>Active</v>
          </cell>
          <cell r="D460" t="str">
            <v>High Impact Asia</v>
          </cell>
          <cell r="E460" t="str">
            <v>IDN</v>
          </cell>
          <cell r="F460" t="str">
            <v>Ministry of Health of Indonesia - Directorate of Vector Borne Disease Control</v>
          </cell>
        </row>
        <row r="461">
          <cell r="B461" t="str">
            <v>IDN-M-PERDHAK</v>
          </cell>
          <cell r="C461" t="str">
            <v>Active</v>
          </cell>
          <cell r="D461" t="str">
            <v>High Impact Asia</v>
          </cell>
          <cell r="E461" t="str">
            <v>IDN</v>
          </cell>
          <cell r="F461" t="str">
            <v>PERDHAKI - Indonesian association for voluntary health services</v>
          </cell>
        </row>
        <row r="462">
          <cell r="B462" t="str">
            <v>IND-102-G01-T-00</v>
          </cell>
          <cell r="C462" t="str">
            <v>Administratively Closed</v>
          </cell>
          <cell r="D462" t="str">
            <v>High Impact Asia</v>
          </cell>
          <cell r="E462" t="str">
            <v>IDN</v>
          </cell>
          <cell r="F462" t="str">
            <v>Ministry of Health of Indonesia - Dir. of Disease Control &amp; Environmental Health</v>
          </cell>
        </row>
        <row r="463">
          <cell r="B463" t="str">
            <v>IND-102-G02-M-00</v>
          </cell>
          <cell r="C463" t="str">
            <v>Administratively Closed</v>
          </cell>
          <cell r="D463" t="str">
            <v>High Impact Asia</v>
          </cell>
          <cell r="E463" t="str">
            <v>IDN</v>
          </cell>
          <cell r="F463" t="str">
            <v>Ministry of Health of Indonesia - Directorate of Vector Borne Disease Control</v>
          </cell>
        </row>
        <row r="464">
          <cell r="B464" t="str">
            <v>IND-102-G03-H-00</v>
          </cell>
          <cell r="C464" t="str">
            <v>Administratively Closed</v>
          </cell>
          <cell r="D464" t="str">
            <v>High Impact Asia</v>
          </cell>
          <cell r="E464" t="str">
            <v>IDN</v>
          </cell>
          <cell r="F464" t="str">
            <v>Ministry of Health of Indonesia - Dir. of Disease Control &amp; Environmental Health</v>
          </cell>
        </row>
        <row r="465">
          <cell r="B465" t="str">
            <v>IND-405-G04-H</v>
          </cell>
          <cell r="C465" t="str">
            <v>Administratively Closed</v>
          </cell>
          <cell r="D465" t="str">
            <v>High Impact Asia</v>
          </cell>
          <cell r="E465" t="str">
            <v>IDN</v>
          </cell>
          <cell r="F465" t="str">
            <v>Ministry of Health of Indonesia - Dir. of Disease Control &amp; Environmental Health</v>
          </cell>
        </row>
        <row r="466">
          <cell r="B466" t="str">
            <v>IND-506-G05-T</v>
          </cell>
          <cell r="C466" t="str">
            <v>Administratively Closed</v>
          </cell>
          <cell r="D466" t="str">
            <v>High Impact Asia</v>
          </cell>
          <cell r="E466" t="str">
            <v>IDN</v>
          </cell>
          <cell r="F466" t="str">
            <v>Ministry of Health of Indonesia - Dir. of Disease Control &amp; Environmental Health</v>
          </cell>
        </row>
        <row r="467">
          <cell r="B467" t="str">
            <v>IND-607-G06-M</v>
          </cell>
          <cell r="C467" t="str">
            <v>Administratively Closed</v>
          </cell>
          <cell r="D467" t="str">
            <v>High Impact Asia</v>
          </cell>
          <cell r="E467" t="str">
            <v>IDN</v>
          </cell>
          <cell r="F467" t="str">
            <v>Ministry of Health of Indonesia - Dir. of Disease Control &amp; Environmental Health</v>
          </cell>
        </row>
        <row r="468">
          <cell r="B468" t="str">
            <v>IND-809-G07-H</v>
          </cell>
          <cell r="C468" t="str">
            <v>Administratively Closed</v>
          </cell>
          <cell r="D468" t="str">
            <v>High Impact Asia</v>
          </cell>
          <cell r="E468" t="str">
            <v>IDN</v>
          </cell>
          <cell r="F468" t="str">
            <v>National AIDS Commission of Indonesia</v>
          </cell>
        </row>
        <row r="469">
          <cell r="B469" t="str">
            <v>IND-809-G08-H</v>
          </cell>
          <cell r="C469" t="str">
            <v>Administratively Closed</v>
          </cell>
          <cell r="D469" t="str">
            <v>High Impact Asia</v>
          </cell>
          <cell r="E469" t="str">
            <v>IDN</v>
          </cell>
          <cell r="F469" t="str">
            <v>Ministry of Health of Indonesia - Dir. of Disease Control &amp; Environmental Health</v>
          </cell>
        </row>
        <row r="470">
          <cell r="B470" t="str">
            <v>IND-809-G09-H</v>
          </cell>
          <cell r="C470" t="str">
            <v>Administratively Closed</v>
          </cell>
          <cell r="D470" t="str">
            <v>High Impact Asia</v>
          </cell>
          <cell r="E470" t="str">
            <v>IDN</v>
          </cell>
          <cell r="F470" t="str">
            <v>Indonesian Planned Parenthood Association</v>
          </cell>
        </row>
        <row r="471">
          <cell r="B471" t="str">
            <v>IND-809-G10-T</v>
          </cell>
          <cell r="C471" t="str">
            <v>Administratively Closed</v>
          </cell>
          <cell r="D471" t="str">
            <v>High Impact Asia</v>
          </cell>
          <cell r="E471" t="str">
            <v>IDN</v>
          </cell>
          <cell r="F471" t="str">
            <v>Central Board of Aisyiyah</v>
          </cell>
        </row>
        <row r="472">
          <cell r="B472" t="str">
            <v>IND-809-G11-T</v>
          </cell>
          <cell r="C472" t="str">
            <v>Administratively Closed</v>
          </cell>
          <cell r="D472" t="str">
            <v>High Impact Asia</v>
          </cell>
          <cell r="E472" t="str">
            <v>IDN</v>
          </cell>
          <cell r="F472" t="str">
            <v>Ministry of Health of Indonesia - Dir. of Disease Control &amp; Environmental Health</v>
          </cell>
        </row>
        <row r="473">
          <cell r="B473" t="str">
            <v>IND-809-G12-T</v>
          </cell>
          <cell r="C473" t="str">
            <v>Financial Closure</v>
          </cell>
          <cell r="D473" t="str">
            <v>High Impact Asia</v>
          </cell>
          <cell r="E473" t="str">
            <v>IDN</v>
          </cell>
          <cell r="F473" t="str">
            <v>Faculty of Public Health, University of Indonesia</v>
          </cell>
        </row>
        <row r="474">
          <cell r="B474" t="str">
            <v>IND-809-G13-M</v>
          </cell>
          <cell r="C474" t="str">
            <v>Active</v>
          </cell>
          <cell r="D474" t="str">
            <v>High Impact Asia</v>
          </cell>
          <cell r="E474" t="str">
            <v>IDN</v>
          </cell>
          <cell r="F474" t="str">
            <v>PERDHAKI - Indonesian association for voluntary health services</v>
          </cell>
        </row>
        <row r="475">
          <cell r="B475" t="str">
            <v>IND-809-G14-M</v>
          </cell>
          <cell r="C475" t="str">
            <v>Administratively Closed</v>
          </cell>
          <cell r="D475" t="str">
            <v>High Impact Asia</v>
          </cell>
          <cell r="E475" t="str">
            <v>IDN</v>
          </cell>
          <cell r="F475" t="str">
            <v>Ministry of Health of Indonesia - Directorate of Vector Borne Disease Control</v>
          </cell>
        </row>
        <row r="476">
          <cell r="B476" t="str">
            <v>IND-910-G15-H</v>
          </cell>
          <cell r="C476" t="str">
            <v>Administratively Closed</v>
          </cell>
          <cell r="D476" t="str">
            <v>High Impact Asia</v>
          </cell>
          <cell r="E476" t="str">
            <v>IDN</v>
          </cell>
          <cell r="F476" t="str">
            <v>Nahdlatul Ulama</v>
          </cell>
        </row>
        <row r="477">
          <cell r="B477" t="str">
            <v>IND-H-IPPA</v>
          </cell>
          <cell r="C477" t="str">
            <v>Active</v>
          </cell>
          <cell r="D477" t="str">
            <v>High Impact Asia</v>
          </cell>
          <cell r="E477" t="str">
            <v>IDN</v>
          </cell>
          <cell r="F477" t="str">
            <v>Indonesian Planned Parenthood Association</v>
          </cell>
        </row>
        <row r="478">
          <cell r="B478" t="str">
            <v>IND-H-MOH</v>
          </cell>
          <cell r="C478" t="str">
            <v>Active</v>
          </cell>
          <cell r="D478" t="str">
            <v>High Impact Asia</v>
          </cell>
          <cell r="E478" t="str">
            <v>IDN</v>
          </cell>
          <cell r="F478" t="str">
            <v>Ministry of Health of Indonesia - Dir. of Disease Control &amp; Environmental Health</v>
          </cell>
        </row>
        <row r="479">
          <cell r="B479" t="str">
            <v>IND-H-NAC</v>
          </cell>
          <cell r="C479" t="str">
            <v>Active</v>
          </cell>
          <cell r="D479" t="str">
            <v>High Impact Asia</v>
          </cell>
          <cell r="E479" t="str">
            <v>IDN</v>
          </cell>
          <cell r="F479" t="str">
            <v>National AIDS Commission of Indonesia</v>
          </cell>
        </row>
        <row r="480">
          <cell r="B480" t="str">
            <v>IND-H-NU</v>
          </cell>
          <cell r="C480" t="str">
            <v>Active</v>
          </cell>
          <cell r="D480" t="str">
            <v>High Impact Asia</v>
          </cell>
          <cell r="E480" t="str">
            <v>IDN</v>
          </cell>
          <cell r="F480" t="str">
            <v>Nahdlatul Ulama</v>
          </cell>
        </row>
        <row r="481">
          <cell r="B481" t="str">
            <v>IND-S-MOH</v>
          </cell>
          <cell r="C481" t="str">
            <v>Active</v>
          </cell>
          <cell r="D481" t="str">
            <v>High Impact Asia</v>
          </cell>
          <cell r="E481" t="str">
            <v>IDN</v>
          </cell>
          <cell r="F481" t="str">
            <v>Secretariat General, Ministry of Health, Indonesia</v>
          </cell>
        </row>
        <row r="482">
          <cell r="B482" t="str">
            <v>IND-T-AISYIYA</v>
          </cell>
          <cell r="C482" t="str">
            <v>Active</v>
          </cell>
          <cell r="D482" t="str">
            <v>High Impact Asia</v>
          </cell>
          <cell r="E482" t="str">
            <v>IDN</v>
          </cell>
          <cell r="F482" t="str">
            <v>Central Board of Aisyiyah</v>
          </cell>
        </row>
        <row r="483">
          <cell r="B483" t="str">
            <v>IND-T-MOH</v>
          </cell>
          <cell r="C483" t="str">
            <v>Active</v>
          </cell>
          <cell r="D483" t="str">
            <v>High Impact Asia</v>
          </cell>
          <cell r="E483" t="str">
            <v>IDN</v>
          </cell>
          <cell r="F483" t="str">
            <v>Ministry of Health of Indonesia - Dir. of Disease Control &amp; Environmental Health</v>
          </cell>
        </row>
        <row r="484">
          <cell r="B484" t="str">
            <v>IRN-202-G01-H-00</v>
          </cell>
          <cell r="C484" t="str">
            <v>Administratively Closed</v>
          </cell>
          <cell r="D484" t="str">
            <v>South East Asia</v>
          </cell>
          <cell r="E484" t="str">
            <v>IRN</v>
          </cell>
          <cell r="F484" t="str">
            <v>United Nations Development Programme, Iran</v>
          </cell>
        </row>
        <row r="485">
          <cell r="B485" t="str">
            <v>IRN-708-G02-M</v>
          </cell>
          <cell r="C485" t="str">
            <v>Administratively Closed</v>
          </cell>
          <cell r="D485" t="str">
            <v>South East Asia</v>
          </cell>
          <cell r="E485" t="str">
            <v>IRN</v>
          </cell>
          <cell r="F485" t="str">
            <v>United Nations Development Programme, Iran</v>
          </cell>
        </row>
        <row r="486">
          <cell r="B486" t="str">
            <v>IRN-708-G03-T</v>
          </cell>
          <cell r="C486" t="str">
            <v>Financial Closure</v>
          </cell>
          <cell r="D486" t="str">
            <v>South East Asia</v>
          </cell>
          <cell r="E486" t="str">
            <v>IRN</v>
          </cell>
          <cell r="F486" t="str">
            <v>United Nations Development Programme, Iran</v>
          </cell>
        </row>
        <row r="487">
          <cell r="B487" t="str">
            <v>IRN-810-G04-H</v>
          </cell>
          <cell r="C487" t="str">
            <v>Active</v>
          </cell>
          <cell r="D487" t="str">
            <v>South East Asia</v>
          </cell>
          <cell r="E487" t="str">
            <v>IRN</v>
          </cell>
          <cell r="F487" t="str">
            <v>United Nations Development Programme, Iran</v>
          </cell>
        </row>
        <row r="488">
          <cell r="B488" t="str">
            <v>IRN-H-UNDP</v>
          </cell>
          <cell r="C488" t="str">
            <v>N.D.</v>
          </cell>
          <cell r="D488" t="str">
            <v>South East Asia</v>
          </cell>
          <cell r="E488" t="str">
            <v>IRN</v>
          </cell>
          <cell r="F488" t="str">
            <v>Not Defined</v>
          </cell>
        </row>
        <row r="489">
          <cell r="B489" t="str">
            <v>IRN-M-UNDP</v>
          </cell>
          <cell r="C489" t="str">
            <v>Active</v>
          </cell>
          <cell r="D489" t="str">
            <v>South East Asia</v>
          </cell>
          <cell r="E489" t="str">
            <v>IRN</v>
          </cell>
          <cell r="F489" t="str">
            <v>United Nations Development Programme, Iran</v>
          </cell>
        </row>
        <row r="490">
          <cell r="B490" t="str">
            <v>IRQ-607-G01-T</v>
          </cell>
          <cell r="C490" t="str">
            <v>Administratively Closed</v>
          </cell>
          <cell r="D490" t="str">
            <v>Middle East and North Africa</v>
          </cell>
          <cell r="E490" t="str">
            <v>IRQ</v>
          </cell>
          <cell r="F490" t="str">
            <v>United Nations Development Programme, Iraq</v>
          </cell>
        </row>
        <row r="491">
          <cell r="B491" t="str">
            <v>IRQ-T-UNDP</v>
          </cell>
          <cell r="C491" t="str">
            <v>Active</v>
          </cell>
          <cell r="D491" t="str">
            <v>Middle East and North Africa</v>
          </cell>
          <cell r="E491" t="str">
            <v>IRQ</v>
          </cell>
          <cell r="F491" t="str">
            <v>United Nations Development Programme, Iraq</v>
          </cell>
        </row>
        <row r="492">
          <cell r="B492" t="str">
            <v>JAM-304-G01-H</v>
          </cell>
          <cell r="C492" t="str">
            <v>Administratively Closed</v>
          </cell>
          <cell r="D492" t="str">
            <v>Latin America and Caribbean</v>
          </cell>
          <cell r="E492" t="str">
            <v>JAM</v>
          </cell>
          <cell r="F492" t="str">
            <v>Ministry of Health of Jamaica</v>
          </cell>
        </row>
        <row r="493">
          <cell r="B493" t="str">
            <v>JAM-708-G02-H</v>
          </cell>
          <cell r="C493" t="str">
            <v>Active</v>
          </cell>
          <cell r="D493" t="str">
            <v>Latin America and Caribbean</v>
          </cell>
          <cell r="E493" t="str">
            <v>JAM</v>
          </cell>
          <cell r="F493" t="str">
            <v>Ministry of Health of Jamaica</v>
          </cell>
        </row>
        <row r="494">
          <cell r="B494" t="str">
            <v>JOR-011-G04-T</v>
          </cell>
          <cell r="C494" t="str">
            <v>Active</v>
          </cell>
          <cell r="D494" t="str">
            <v>Middle East and North Africa</v>
          </cell>
          <cell r="E494" t="str">
            <v>JOR</v>
          </cell>
          <cell r="F494" t="str">
            <v>National Tuberculosis Program, Ministry of Health of Jordan</v>
          </cell>
        </row>
        <row r="495">
          <cell r="B495" t="str">
            <v>JOR-202-G01-H-00</v>
          </cell>
          <cell r="C495" t="str">
            <v>Administratively Closed</v>
          </cell>
          <cell r="D495" t="str">
            <v>Middle East and North Africa</v>
          </cell>
          <cell r="E495" t="str">
            <v>JOR</v>
          </cell>
          <cell r="F495" t="str">
            <v>Communicable Diseases Directorate, Ministry of Health of Jordan</v>
          </cell>
        </row>
        <row r="496">
          <cell r="B496" t="str">
            <v>JOR-506-G02-T</v>
          </cell>
          <cell r="C496" t="str">
            <v>Administratively Closed</v>
          </cell>
          <cell r="D496" t="str">
            <v>Middle East and North Africa</v>
          </cell>
          <cell r="E496" t="str">
            <v>JOR</v>
          </cell>
          <cell r="F496" t="str">
            <v>National Tuberculosis Program, Ministry of Health of Jordan</v>
          </cell>
        </row>
        <row r="497">
          <cell r="B497" t="str">
            <v>JOR-607-G03-H</v>
          </cell>
          <cell r="C497" t="str">
            <v>Active</v>
          </cell>
          <cell r="D497" t="str">
            <v>Middle East and North Africa</v>
          </cell>
          <cell r="E497" t="str">
            <v>JOR</v>
          </cell>
          <cell r="F497" t="str">
            <v>Communicable Diseases Directorate, Ministry of Health of Jordan</v>
          </cell>
        </row>
        <row r="498">
          <cell r="B498" t="str">
            <v>KAZ-202-G01-H-00</v>
          </cell>
          <cell r="C498" t="str">
            <v>Administratively Closed</v>
          </cell>
          <cell r="D498" t="str">
            <v>Eastern Europe and Central Asia</v>
          </cell>
          <cell r="E498" t="str">
            <v>KAZ</v>
          </cell>
          <cell r="F498" t="str">
            <v>Ministry of Health of Kazakhstan - Republican AIDS Center</v>
          </cell>
        </row>
        <row r="499">
          <cell r="B499" t="str">
            <v>KAZ-607-G02-T</v>
          </cell>
          <cell r="C499" t="str">
            <v>Financial Closure</v>
          </cell>
          <cell r="D499" t="str">
            <v>Eastern Europe and Central Asia</v>
          </cell>
          <cell r="E499" t="str">
            <v>KAZ</v>
          </cell>
          <cell r="F499" t="str">
            <v>Ministry of Health of Kazakhstan - National Center of TB Problems</v>
          </cell>
        </row>
        <row r="500">
          <cell r="B500" t="str">
            <v>KAZ-708-G03-H</v>
          </cell>
          <cell r="C500" t="str">
            <v>Administratively Closed</v>
          </cell>
          <cell r="D500" t="str">
            <v>Eastern Europe and Central Asia</v>
          </cell>
          <cell r="E500" t="str">
            <v>KAZ</v>
          </cell>
          <cell r="F500" t="str">
            <v>Ministry of Health of Kazakhstan - Republican AIDS Center</v>
          </cell>
        </row>
        <row r="501">
          <cell r="B501" t="str">
            <v>KAZ-809-G04-T</v>
          </cell>
          <cell r="C501" t="str">
            <v>Active</v>
          </cell>
          <cell r="D501" t="str">
            <v>Eastern Europe and Central Asia</v>
          </cell>
          <cell r="E501" t="str">
            <v>KAZ</v>
          </cell>
          <cell r="F501" t="str">
            <v>Ministry of Health of Kazakhstan - National Center of TB Problems</v>
          </cell>
        </row>
        <row r="502">
          <cell r="B502" t="str">
            <v>KAZ-H-RAC</v>
          </cell>
          <cell r="C502" t="str">
            <v>Active</v>
          </cell>
          <cell r="D502" t="str">
            <v>Eastern Europe and Central Asia</v>
          </cell>
          <cell r="E502" t="str">
            <v>KAZ</v>
          </cell>
          <cell r="F502" t="str">
            <v>Ministry of Health of Kazakhstan - Republican AIDS Center</v>
          </cell>
        </row>
        <row r="503">
          <cell r="B503" t="str">
            <v>KAZ-T-HOPE</v>
          </cell>
          <cell r="C503" t="str">
            <v>Active</v>
          </cell>
          <cell r="D503" t="str">
            <v>Eastern Europe and Central Asia</v>
          </cell>
          <cell r="E503" t="str">
            <v>KAZ</v>
          </cell>
          <cell r="F503" t="str">
            <v>Project Hope, Kazakhstan</v>
          </cell>
        </row>
        <row r="504">
          <cell r="B504" t="str">
            <v>KAZ-T-NCTP</v>
          </cell>
          <cell r="C504" t="str">
            <v>Active</v>
          </cell>
          <cell r="D504" t="str">
            <v>Eastern Europe and Central Asia</v>
          </cell>
          <cell r="E504" t="str">
            <v>KAZ</v>
          </cell>
          <cell r="F504" t="str">
            <v>Ministry of Health of Kazakhstan - National Center of TB Problems</v>
          </cell>
        </row>
        <row r="505">
          <cell r="B505" t="str">
            <v>KEN-011-G13-M</v>
          </cell>
          <cell r="C505" t="str">
            <v>Active</v>
          </cell>
          <cell r="D505" t="str">
            <v>High Impact Africa 2</v>
          </cell>
          <cell r="E505" t="str">
            <v>KEN</v>
          </cell>
          <cell r="F505" t="str">
            <v>National Treasury</v>
          </cell>
        </row>
        <row r="506">
          <cell r="B506" t="str">
            <v>KEN-011-G14-M</v>
          </cell>
          <cell r="C506" t="str">
            <v>Active</v>
          </cell>
          <cell r="D506" t="str">
            <v>High Impact Africa 2</v>
          </cell>
          <cell r="E506" t="str">
            <v>KEN</v>
          </cell>
          <cell r="F506" t="str">
            <v>African Medical and Research Foundation in Kenya</v>
          </cell>
        </row>
        <row r="507">
          <cell r="B507" t="str">
            <v>KEN-102-G01-H-00</v>
          </cell>
          <cell r="C507" t="str">
            <v>Financial Closure</v>
          </cell>
          <cell r="D507" t="str">
            <v>High Impact Africa 2</v>
          </cell>
          <cell r="E507" t="str">
            <v>KEN</v>
          </cell>
          <cell r="F507" t="str">
            <v>Sanaa Art Promotions</v>
          </cell>
        </row>
        <row r="508">
          <cell r="B508" t="str">
            <v>KEN-102-G02-H-00</v>
          </cell>
          <cell r="C508" t="str">
            <v>Financial Closure</v>
          </cell>
          <cell r="D508" t="str">
            <v>High Impact Africa 2</v>
          </cell>
          <cell r="E508" t="str">
            <v>KEN</v>
          </cell>
          <cell r="F508" t="str">
            <v>Kenya Network of Women With AIDS</v>
          </cell>
        </row>
        <row r="509">
          <cell r="B509" t="str">
            <v>KEN-202-G03-H-00</v>
          </cell>
          <cell r="C509" t="str">
            <v>Financial Closure</v>
          </cell>
          <cell r="D509" t="str">
            <v>High Impact Africa 2</v>
          </cell>
          <cell r="E509" t="str">
            <v>KEN</v>
          </cell>
          <cell r="F509" t="str">
            <v>National Treasury</v>
          </cell>
        </row>
        <row r="510">
          <cell r="B510" t="str">
            <v>KEN-202-G04-T-00</v>
          </cell>
          <cell r="C510" t="str">
            <v>Financial Closure</v>
          </cell>
          <cell r="D510" t="str">
            <v>High Impact Africa 2</v>
          </cell>
          <cell r="E510" t="str">
            <v>KEN</v>
          </cell>
          <cell r="F510" t="str">
            <v>National Treasury</v>
          </cell>
        </row>
        <row r="511">
          <cell r="B511" t="str">
            <v>KEN-202-G05-M-00</v>
          </cell>
          <cell r="C511" t="str">
            <v>Financial Closure</v>
          </cell>
          <cell r="D511" t="str">
            <v>High Impact Africa 2</v>
          </cell>
          <cell r="E511" t="str">
            <v>KEN</v>
          </cell>
          <cell r="F511" t="str">
            <v>National Treasury</v>
          </cell>
        </row>
        <row r="512">
          <cell r="B512" t="str">
            <v>KEN-405-G06-M</v>
          </cell>
          <cell r="C512" t="str">
            <v>Financial Closure</v>
          </cell>
          <cell r="D512" t="str">
            <v>High Impact Africa 2</v>
          </cell>
          <cell r="E512" t="str">
            <v>KEN</v>
          </cell>
          <cell r="F512" t="str">
            <v>National Treasury</v>
          </cell>
        </row>
        <row r="513">
          <cell r="B513" t="str">
            <v>KEN-506-G07-T</v>
          </cell>
          <cell r="C513" t="str">
            <v>Administratively Closed</v>
          </cell>
          <cell r="D513" t="str">
            <v>High Impact Africa 2</v>
          </cell>
          <cell r="E513" t="str">
            <v>KEN</v>
          </cell>
          <cell r="F513" t="str">
            <v>National Treasury</v>
          </cell>
        </row>
        <row r="514">
          <cell r="B514" t="str">
            <v>KEN-607-G08-T</v>
          </cell>
          <cell r="C514" t="str">
            <v>Administratively Closed</v>
          </cell>
          <cell r="D514" t="str">
            <v>High Impact Africa 2</v>
          </cell>
          <cell r="E514" t="str">
            <v>KEN</v>
          </cell>
          <cell r="F514" t="str">
            <v>National Treasury</v>
          </cell>
        </row>
        <row r="515">
          <cell r="B515" t="str">
            <v>KEN-708-G09-H</v>
          </cell>
          <cell r="C515" t="str">
            <v>Administratively Closed</v>
          </cell>
          <cell r="D515" t="str">
            <v>High Impact Africa 2</v>
          </cell>
          <cell r="E515" t="str">
            <v>KEN</v>
          </cell>
          <cell r="F515" t="str">
            <v>National Treasury</v>
          </cell>
        </row>
        <row r="516">
          <cell r="B516" t="str">
            <v>KEN-708-G10-H</v>
          </cell>
          <cell r="C516" t="str">
            <v>Active</v>
          </cell>
          <cell r="D516" t="str">
            <v>High Impact Africa 2</v>
          </cell>
          <cell r="E516" t="str">
            <v>KEN</v>
          </cell>
          <cell r="F516" t="str">
            <v>CARE International in Kenya</v>
          </cell>
        </row>
        <row r="517">
          <cell r="B517" t="str">
            <v>KEN-H-KRC</v>
          </cell>
          <cell r="C517" t="str">
            <v>Active</v>
          </cell>
          <cell r="D517" t="str">
            <v>High Impact Africa 2</v>
          </cell>
          <cell r="E517" t="str">
            <v>KEN</v>
          </cell>
          <cell r="F517" t="str">
            <v>Kenya Red Cross Society</v>
          </cell>
        </row>
        <row r="518">
          <cell r="B518" t="str">
            <v>KEN-H-MOF</v>
          </cell>
          <cell r="C518" t="str">
            <v>Active</v>
          </cell>
          <cell r="D518" t="str">
            <v>High Impact Africa 2</v>
          </cell>
          <cell r="E518" t="str">
            <v>KEN</v>
          </cell>
          <cell r="F518" t="str">
            <v>National Treasury</v>
          </cell>
        </row>
        <row r="519">
          <cell r="B519" t="str">
            <v>KEN-S11-G11-T</v>
          </cell>
          <cell r="C519" t="str">
            <v>Active</v>
          </cell>
          <cell r="D519" t="str">
            <v>High Impact Africa 2</v>
          </cell>
          <cell r="E519" t="str">
            <v>KEN</v>
          </cell>
          <cell r="F519" t="str">
            <v>African Medical and Research Foundation in Kenya</v>
          </cell>
        </row>
        <row r="520">
          <cell r="B520" t="str">
            <v>KEN-S11-G12-T</v>
          </cell>
          <cell r="C520" t="str">
            <v>Active</v>
          </cell>
          <cell r="D520" t="str">
            <v>High Impact Africa 2</v>
          </cell>
          <cell r="E520" t="str">
            <v>KEN</v>
          </cell>
          <cell r="F520" t="str">
            <v>National Treasury</v>
          </cell>
        </row>
        <row r="521">
          <cell r="B521" t="str">
            <v>PRK-810-G01-M</v>
          </cell>
          <cell r="C521" t="str">
            <v>Active</v>
          </cell>
          <cell r="D521" t="str">
            <v>South East Asia</v>
          </cell>
          <cell r="E521" t="str">
            <v>PRK</v>
          </cell>
          <cell r="F521" t="str">
            <v>United Nations Children's Fund, PRK</v>
          </cell>
        </row>
        <row r="522">
          <cell r="B522" t="str">
            <v>PRK-810-G02-T</v>
          </cell>
          <cell r="C522" t="str">
            <v>Active</v>
          </cell>
          <cell r="D522" t="str">
            <v>South East Asia</v>
          </cell>
          <cell r="E522" t="str">
            <v>PRK</v>
          </cell>
          <cell r="F522" t="str">
            <v>United Nations Children's Fund, PRK</v>
          </cell>
        </row>
        <row r="523">
          <cell r="B523" t="str">
            <v>PRK-M-UNICEF</v>
          </cell>
          <cell r="C523" t="str">
            <v>Active</v>
          </cell>
          <cell r="D523" t="str">
            <v>South East Asia</v>
          </cell>
          <cell r="E523" t="str">
            <v>PRK</v>
          </cell>
          <cell r="F523" t="str">
            <v>United Nations Children's Fund, PRK</v>
          </cell>
        </row>
        <row r="524">
          <cell r="B524" t="str">
            <v>KOS-405-G01-T</v>
          </cell>
          <cell r="C524" t="str">
            <v>Administratively Closed</v>
          </cell>
          <cell r="D524" t="str">
            <v>Eastern Europe and Central Asia</v>
          </cell>
          <cell r="E524" t="str">
            <v>QNA</v>
          </cell>
          <cell r="F524" t="str">
            <v>Ministry of Health of Kosovo</v>
          </cell>
        </row>
        <row r="525">
          <cell r="B525" t="str">
            <v>KOS-708-G02-H</v>
          </cell>
          <cell r="C525" t="str">
            <v>Administratively Closed</v>
          </cell>
          <cell r="D525" t="str">
            <v>Eastern Europe and Central Asia</v>
          </cell>
          <cell r="E525" t="str">
            <v>QNA</v>
          </cell>
          <cell r="F525" t="str">
            <v>Ministry of Health of Kosovo</v>
          </cell>
        </row>
        <row r="526">
          <cell r="B526" t="str">
            <v>KOS-711-G04-H</v>
          </cell>
          <cell r="C526" t="str">
            <v>Active</v>
          </cell>
          <cell r="D526" t="str">
            <v>Eastern Europe and Central Asia</v>
          </cell>
          <cell r="E526" t="str">
            <v>QNA</v>
          </cell>
          <cell r="F526" t="str">
            <v>Community Development Fund</v>
          </cell>
        </row>
        <row r="527">
          <cell r="B527" t="str">
            <v>KOS-911-G03-T</v>
          </cell>
          <cell r="C527" t="str">
            <v>Administratively Closed</v>
          </cell>
          <cell r="D527" t="str">
            <v>Eastern Europe and Central Asia</v>
          </cell>
          <cell r="E527" t="str">
            <v>QNA</v>
          </cell>
          <cell r="F527" t="str">
            <v>Ministry of Health of Kosovo</v>
          </cell>
        </row>
        <row r="528">
          <cell r="B528" t="str">
            <v>KOS-911-G05-T</v>
          </cell>
          <cell r="C528" t="str">
            <v>Active</v>
          </cell>
          <cell r="D528" t="str">
            <v>Eastern Europe and Central Asia</v>
          </cell>
          <cell r="E528" t="str">
            <v>QNA</v>
          </cell>
          <cell r="F528" t="str">
            <v>Community Development Fund</v>
          </cell>
        </row>
        <row r="529">
          <cell r="B529" t="str">
            <v>KGZ-202-G01-H-00</v>
          </cell>
          <cell r="C529" t="str">
            <v>Financially Closed</v>
          </cell>
          <cell r="D529" t="str">
            <v>Eastern Europe and Central Asia</v>
          </cell>
          <cell r="E529" t="str">
            <v>KGZ</v>
          </cell>
          <cell r="F529" t="str">
            <v>National AIDS Center, Kyrgyzstan</v>
          </cell>
        </row>
        <row r="530">
          <cell r="B530" t="str">
            <v>KGZ-202-G02-T-00</v>
          </cell>
          <cell r="C530" t="str">
            <v>Financially Closed</v>
          </cell>
          <cell r="D530" t="str">
            <v>Eastern Europe and Central Asia</v>
          </cell>
          <cell r="E530" t="str">
            <v>KGZ</v>
          </cell>
          <cell r="F530" t="str">
            <v>National Center of Phtisiology</v>
          </cell>
        </row>
        <row r="531">
          <cell r="B531" t="str">
            <v>KGZ-506-G03-M</v>
          </cell>
          <cell r="C531" t="str">
            <v>Administratively Closed</v>
          </cell>
          <cell r="D531" t="str">
            <v>Eastern Europe and Central Asia</v>
          </cell>
          <cell r="E531" t="str">
            <v>KGZ</v>
          </cell>
          <cell r="F531" t="str">
            <v>State Sanitary Epidemiological Department</v>
          </cell>
        </row>
        <row r="532">
          <cell r="B532" t="str">
            <v>KGZ-607-G04-T</v>
          </cell>
          <cell r="C532" t="str">
            <v>Financially Closed</v>
          </cell>
          <cell r="D532" t="str">
            <v>Eastern Europe and Central Asia</v>
          </cell>
          <cell r="E532" t="str">
            <v>KGZ</v>
          </cell>
          <cell r="F532" t="str">
            <v>National Center of Phtisiology</v>
          </cell>
        </row>
        <row r="533">
          <cell r="B533" t="str">
            <v>KGZ-708-G05-H</v>
          </cell>
          <cell r="C533" t="str">
            <v>Administratively Closed</v>
          </cell>
          <cell r="D533" t="str">
            <v>Eastern Europe and Central Asia</v>
          </cell>
          <cell r="E533" t="str">
            <v>KGZ</v>
          </cell>
          <cell r="F533" t="str">
            <v>National AIDS Center, Kyrgyzstan</v>
          </cell>
        </row>
        <row r="534">
          <cell r="B534" t="str">
            <v>KGZ-809-G06-M</v>
          </cell>
          <cell r="C534" t="str">
            <v>Administratively Closed</v>
          </cell>
          <cell r="D534" t="str">
            <v>Eastern Europe and Central Asia</v>
          </cell>
          <cell r="E534" t="str">
            <v>KGZ</v>
          </cell>
          <cell r="F534" t="str">
            <v>State Sanitary Epidemiological Department</v>
          </cell>
        </row>
        <row r="535">
          <cell r="B535" t="str">
            <v>KGZ-811-G09-M</v>
          </cell>
          <cell r="C535" t="str">
            <v>Active</v>
          </cell>
          <cell r="D535" t="str">
            <v>Eastern Europe and Central Asia</v>
          </cell>
          <cell r="E535" t="str">
            <v>KGZ</v>
          </cell>
          <cell r="F535" t="str">
            <v>United Nations Development Programme, Kyrgyzstan</v>
          </cell>
        </row>
        <row r="536">
          <cell r="B536" t="str">
            <v>KGZ-910-G07-T</v>
          </cell>
          <cell r="C536" t="str">
            <v>Active</v>
          </cell>
          <cell r="D536" t="str">
            <v>Eastern Europe and Central Asia</v>
          </cell>
          <cell r="E536" t="str">
            <v>KGZ</v>
          </cell>
          <cell r="F536" t="str">
            <v>Project HOPE, Kyrgyzstan</v>
          </cell>
        </row>
        <row r="537">
          <cell r="B537" t="str">
            <v>KGZ-H-UNDP</v>
          </cell>
          <cell r="C537" t="str">
            <v>Active</v>
          </cell>
          <cell r="D537" t="str">
            <v>Eastern Europe and Central Asia</v>
          </cell>
          <cell r="E537" t="str">
            <v>KGZ</v>
          </cell>
          <cell r="F537" t="str">
            <v>United Nations Development Programme, Kyrgyzstan</v>
          </cell>
        </row>
        <row r="538">
          <cell r="B538" t="str">
            <v>KGZ-S10-G08-T</v>
          </cell>
          <cell r="C538" t="str">
            <v>Active</v>
          </cell>
          <cell r="D538" t="str">
            <v>Eastern Europe and Central Asia</v>
          </cell>
          <cell r="E538" t="str">
            <v>KGZ</v>
          </cell>
          <cell r="F538" t="str">
            <v>United Nations Development Programme, Kyrgyzstan</v>
          </cell>
        </row>
        <row r="539">
          <cell r="B539" t="str">
            <v>LAO-102-G01-H-00</v>
          </cell>
          <cell r="C539" t="str">
            <v>Administratively Closed</v>
          </cell>
          <cell r="D539" t="str">
            <v>South East Asia</v>
          </cell>
          <cell r="E539" t="str">
            <v>LAO</v>
          </cell>
          <cell r="F539" t="str">
            <v>Ministry of Health of Lao</v>
          </cell>
        </row>
        <row r="540">
          <cell r="B540" t="str">
            <v>LAO-102-G02-M-00</v>
          </cell>
          <cell r="C540" t="str">
            <v>Administratively Closed</v>
          </cell>
          <cell r="D540" t="str">
            <v>South East Asia</v>
          </cell>
          <cell r="E540" t="str">
            <v>LAO</v>
          </cell>
          <cell r="F540" t="str">
            <v>Ministry of Health of Lao</v>
          </cell>
        </row>
        <row r="541">
          <cell r="B541" t="str">
            <v>LAO-202-G03-T-00</v>
          </cell>
          <cell r="C541" t="str">
            <v>Administratively Closed</v>
          </cell>
          <cell r="D541" t="str">
            <v>South East Asia</v>
          </cell>
          <cell r="E541" t="str">
            <v>LAO</v>
          </cell>
          <cell r="F541" t="str">
            <v>Ministry of Health of Lao</v>
          </cell>
        </row>
        <row r="542">
          <cell r="B542" t="str">
            <v>LAO-405-G04-H</v>
          </cell>
          <cell r="C542" t="str">
            <v>Administratively Closed</v>
          </cell>
          <cell r="D542" t="str">
            <v>South East Asia</v>
          </cell>
          <cell r="E542" t="str">
            <v>LAO</v>
          </cell>
          <cell r="F542" t="str">
            <v>Ministry of Health of Lao</v>
          </cell>
        </row>
        <row r="543">
          <cell r="B543" t="str">
            <v>LAO-405-G05-M</v>
          </cell>
          <cell r="C543" t="str">
            <v>Financial Closure</v>
          </cell>
          <cell r="D543" t="str">
            <v>South East Asia</v>
          </cell>
          <cell r="E543" t="str">
            <v>LAO</v>
          </cell>
          <cell r="F543" t="str">
            <v>Ministry of Health of Lao</v>
          </cell>
        </row>
        <row r="544">
          <cell r="B544" t="str">
            <v>LAO-405-G06-T</v>
          </cell>
          <cell r="C544" t="str">
            <v>Administratively Closed</v>
          </cell>
          <cell r="D544" t="str">
            <v>South East Asia</v>
          </cell>
          <cell r="E544" t="str">
            <v>LAO</v>
          </cell>
          <cell r="F544" t="str">
            <v>Ministry of Health of Lao</v>
          </cell>
        </row>
        <row r="545">
          <cell r="B545" t="str">
            <v>LAO-607-G07-M</v>
          </cell>
          <cell r="C545" t="str">
            <v>Administratively Closed</v>
          </cell>
          <cell r="D545" t="str">
            <v>South East Asia</v>
          </cell>
          <cell r="E545" t="str">
            <v>LAO</v>
          </cell>
          <cell r="F545" t="str">
            <v>Ministry of Health of Lao</v>
          </cell>
        </row>
        <row r="546">
          <cell r="B546" t="str">
            <v>LAO-607-G08-H</v>
          </cell>
          <cell r="C546" t="str">
            <v>Administratively Closed</v>
          </cell>
          <cell r="D546" t="str">
            <v>South East Asia</v>
          </cell>
          <cell r="E546" t="str">
            <v>LAO</v>
          </cell>
          <cell r="F546" t="str">
            <v>Ministry of Health of Lao</v>
          </cell>
        </row>
        <row r="547">
          <cell r="B547" t="str">
            <v>LAO-708-G09-M</v>
          </cell>
          <cell r="C547" t="str">
            <v>Active</v>
          </cell>
          <cell r="D547" t="str">
            <v>South East Asia</v>
          </cell>
          <cell r="E547" t="str">
            <v>LAO</v>
          </cell>
          <cell r="F547" t="str">
            <v>Ministry of Health of Lao</v>
          </cell>
        </row>
        <row r="548">
          <cell r="B548" t="str">
            <v>LAO-708-G10-T</v>
          </cell>
          <cell r="C548" t="str">
            <v>Administratively Closed</v>
          </cell>
          <cell r="D548" t="str">
            <v>South East Asia</v>
          </cell>
          <cell r="E548" t="str">
            <v>LAO</v>
          </cell>
          <cell r="F548" t="str">
            <v>Ministry of Health of Lao</v>
          </cell>
        </row>
        <row r="549">
          <cell r="B549" t="str">
            <v>LAO-809-G11-H</v>
          </cell>
          <cell r="C549" t="str">
            <v>Administratively Closed</v>
          </cell>
          <cell r="D549" t="str">
            <v>South East Asia</v>
          </cell>
          <cell r="E549" t="str">
            <v>LAO</v>
          </cell>
          <cell r="F549" t="str">
            <v>Ministry of Health of Lao</v>
          </cell>
        </row>
        <row r="550">
          <cell r="B550" t="str">
            <v>LAO-H-GFMOH</v>
          </cell>
          <cell r="C550" t="str">
            <v>Active</v>
          </cell>
          <cell r="D550" t="str">
            <v>South East Asia</v>
          </cell>
          <cell r="E550" t="str">
            <v>LAO</v>
          </cell>
          <cell r="F550" t="str">
            <v>Ministry of Health of Lao</v>
          </cell>
        </row>
        <row r="551">
          <cell r="B551" t="str">
            <v>LAO-T-GFMOH</v>
          </cell>
          <cell r="C551" t="str">
            <v>Active</v>
          </cell>
          <cell r="D551" t="str">
            <v>South East Asia</v>
          </cell>
          <cell r="E551" t="str">
            <v>LAO</v>
          </cell>
          <cell r="F551" t="str">
            <v>Ministry of Health of Lao</v>
          </cell>
        </row>
        <row r="552">
          <cell r="B552" t="str">
            <v>LSO-202-G01-H-00</v>
          </cell>
          <cell r="C552" t="str">
            <v>Administratively Closed</v>
          </cell>
          <cell r="D552" t="str">
            <v>Southern and Eastern Africa</v>
          </cell>
          <cell r="E552" t="str">
            <v>LSO</v>
          </cell>
          <cell r="F552" t="str">
            <v>Ministry of Finance, Lesotho</v>
          </cell>
        </row>
        <row r="553">
          <cell r="B553" t="str">
            <v>LSO-202-G02-T-00</v>
          </cell>
          <cell r="C553" t="str">
            <v>Administratively Closed</v>
          </cell>
          <cell r="D553" t="str">
            <v>Southern and Eastern Africa</v>
          </cell>
          <cell r="E553" t="str">
            <v>LSO</v>
          </cell>
          <cell r="F553" t="str">
            <v>Ministry of Finance, Lesotho</v>
          </cell>
        </row>
        <row r="554">
          <cell r="B554" t="str">
            <v>LSO-506-G03-H</v>
          </cell>
          <cell r="C554" t="str">
            <v>Administratively Closed</v>
          </cell>
          <cell r="D554" t="str">
            <v>Southern and Eastern Africa</v>
          </cell>
          <cell r="E554" t="str">
            <v>LSO</v>
          </cell>
          <cell r="F554" t="str">
            <v>Ministry of Finance, Lesotho</v>
          </cell>
        </row>
        <row r="555">
          <cell r="B555" t="str">
            <v>LSO-607-G04-T</v>
          </cell>
          <cell r="C555" t="str">
            <v>Administratively Closed</v>
          </cell>
          <cell r="D555" t="str">
            <v>Southern and Eastern Africa</v>
          </cell>
          <cell r="E555" t="str">
            <v>LSO</v>
          </cell>
          <cell r="F555" t="str">
            <v>Ministry of Finance, Lesotho</v>
          </cell>
        </row>
        <row r="556">
          <cell r="B556" t="str">
            <v>LSO-708-G05-H</v>
          </cell>
          <cell r="C556" t="str">
            <v>Administratively Closed</v>
          </cell>
          <cell r="D556" t="str">
            <v>Southern and Eastern Africa</v>
          </cell>
          <cell r="E556" t="str">
            <v>LSO</v>
          </cell>
          <cell r="F556" t="str">
            <v>Ministry of Finance, Lesotho</v>
          </cell>
        </row>
        <row r="557">
          <cell r="B557" t="str">
            <v>LSO-809-G06-H</v>
          </cell>
          <cell r="C557" t="str">
            <v>Active</v>
          </cell>
          <cell r="D557" t="str">
            <v>Southern and Eastern Africa</v>
          </cell>
          <cell r="E557" t="str">
            <v>LSO</v>
          </cell>
          <cell r="F557" t="str">
            <v>Ministry of Finance, Lesotho</v>
          </cell>
        </row>
        <row r="558">
          <cell r="B558" t="str">
            <v>LSO-809-G07-H</v>
          </cell>
          <cell r="C558" t="str">
            <v>Financial Closure</v>
          </cell>
          <cell r="D558" t="str">
            <v>Southern and Eastern Africa</v>
          </cell>
          <cell r="E558" t="str">
            <v>LSO</v>
          </cell>
          <cell r="F558" t="str">
            <v>Lesotho Council of Non-Governmental Organizations</v>
          </cell>
        </row>
        <row r="559">
          <cell r="B559" t="str">
            <v>LSO-810-G08-T</v>
          </cell>
          <cell r="C559" t="str">
            <v>Active</v>
          </cell>
          <cell r="D559" t="str">
            <v>Southern and Eastern Africa</v>
          </cell>
          <cell r="E559" t="str">
            <v>LSO</v>
          </cell>
          <cell r="F559" t="str">
            <v>Ministry of Finance, Lesotho</v>
          </cell>
        </row>
        <row r="560">
          <cell r="B560" t="str">
            <v>LSO-813-G09-H</v>
          </cell>
          <cell r="C560" t="str">
            <v>Active</v>
          </cell>
          <cell r="D560" t="str">
            <v>Southern and Eastern Africa</v>
          </cell>
          <cell r="E560" t="str">
            <v>LSO</v>
          </cell>
          <cell r="F560" t="str">
            <v>Ministry of Finance, Lesotho</v>
          </cell>
        </row>
        <row r="561">
          <cell r="B561" t="str">
            <v>LSO-910-G09-H</v>
          </cell>
          <cell r="C561" t="str">
            <v>Administratively Closed</v>
          </cell>
          <cell r="D561" t="str">
            <v>Southern and Eastern Africa</v>
          </cell>
          <cell r="E561" t="str">
            <v>LSO</v>
          </cell>
          <cell r="F561" t="str">
            <v>Ministry of Finance, Lesotho</v>
          </cell>
        </row>
        <row r="562">
          <cell r="B562" t="str">
            <v>LSO-H-MoFDP</v>
          </cell>
          <cell r="C562" t="str">
            <v>Active</v>
          </cell>
          <cell r="D562" t="str">
            <v>Southern and Eastern Africa</v>
          </cell>
          <cell r="E562" t="str">
            <v>LSO</v>
          </cell>
          <cell r="F562" t="str">
            <v>Ministry of Finance, Lesotho</v>
          </cell>
        </row>
        <row r="563">
          <cell r="B563" t="str">
            <v>LSO-H-PACT</v>
          </cell>
          <cell r="C563" t="str">
            <v>N.D.</v>
          </cell>
          <cell r="D563" t="str">
            <v>Southern and Eastern Africa</v>
          </cell>
          <cell r="E563" t="str">
            <v>LSO</v>
          </cell>
          <cell r="F563" t="str">
            <v>Not Defined</v>
          </cell>
        </row>
        <row r="564">
          <cell r="B564" t="str">
            <v>LBR-202-G01-H-00</v>
          </cell>
          <cell r="C564" t="str">
            <v>Administratively Closed</v>
          </cell>
          <cell r="D564" t="str">
            <v>Central Africa</v>
          </cell>
          <cell r="E564" t="str">
            <v>LBR</v>
          </cell>
          <cell r="F564" t="str">
            <v>United Nations Development Programme, Liberia</v>
          </cell>
        </row>
        <row r="565">
          <cell r="B565" t="str">
            <v>LBR-202-G02-T-00</v>
          </cell>
          <cell r="C565" t="str">
            <v>Administratively Closed</v>
          </cell>
          <cell r="D565" t="str">
            <v>Central Africa</v>
          </cell>
          <cell r="E565" t="str">
            <v>LBR</v>
          </cell>
          <cell r="F565" t="str">
            <v>United Nations Development Programme, Liberia</v>
          </cell>
        </row>
        <row r="566">
          <cell r="B566" t="str">
            <v>LBR-304-G03-M</v>
          </cell>
          <cell r="C566" t="str">
            <v>Administratively Closed</v>
          </cell>
          <cell r="D566" t="str">
            <v>Central Africa</v>
          </cell>
          <cell r="E566" t="str">
            <v>LBR</v>
          </cell>
          <cell r="F566" t="str">
            <v>United Nations Development Programme, Liberia</v>
          </cell>
        </row>
        <row r="567">
          <cell r="B567" t="str">
            <v>LBR-607-G04-H</v>
          </cell>
          <cell r="C567" t="str">
            <v>Administratively Closed</v>
          </cell>
          <cell r="D567" t="str">
            <v>Central Africa</v>
          </cell>
          <cell r="E567" t="str">
            <v>LBR</v>
          </cell>
          <cell r="F567" t="str">
            <v>United Nations Development Programme, Liberia</v>
          </cell>
        </row>
        <row r="568">
          <cell r="B568" t="str">
            <v>LBR-708-G05-M</v>
          </cell>
          <cell r="C568" t="str">
            <v>Administratively Closed</v>
          </cell>
          <cell r="D568" t="str">
            <v>Central Africa</v>
          </cell>
          <cell r="E568" t="str">
            <v>LBR</v>
          </cell>
          <cell r="F568" t="str">
            <v>United Nations Development Programme, Liberia</v>
          </cell>
        </row>
        <row r="569">
          <cell r="B569" t="str">
            <v>LBR-708-G06-T</v>
          </cell>
          <cell r="C569" t="str">
            <v>Administratively Closed</v>
          </cell>
          <cell r="D569" t="str">
            <v>Central Africa</v>
          </cell>
          <cell r="E569" t="str">
            <v>LBR</v>
          </cell>
          <cell r="F569" t="str">
            <v>United Nations Development Programme, Liberia</v>
          </cell>
        </row>
        <row r="570">
          <cell r="B570" t="str">
            <v>LBR-810-G07-H</v>
          </cell>
          <cell r="C570" t="str">
            <v>Active</v>
          </cell>
          <cell r="D570" t="str">
            <v>Central Africa</v>
          </cell>
          <cell r="E570" t="str">
            <v>LBR</v>
          </cell>
          <cell r="F570" t="str">
            <v>Ministry of Health and Social Welfare of Liberia</v>
          </cell>
        </row>
        <row r="571">
          <cell r="B571" t="str">
            <v>LBR-M-MOH</v>
          </cell>
          <cell r="C571" t="str">
            <v>Active</v>
          </cell>
          <cell r="D571" t="str">
            <v>Central Africa</v>
          </cell>
          <cell r="E571" t="str">
            <v>LBR</v>
          </cell>
          <cell r="F571" t="str">
            <v>Ministry of Health and Social Welfare of Liberia</v>
          </cell>
        </row>
        <row r="572">
          <cell r="B572" t="str">
            <v>LBR-M-PII</v>
          </cell>
          <cell r="C572" t="str">
            <v>Active</v>
          </cell>
          <cell r="D572" t="str">
            <v>Central Africa</v>
          </cell>
          <cell r="E572" t="str">
            <v>LBR</v>
          </cell>
          <cell r="F572" t="str">
            <v>Plan International Liberia</v>
          </cell>
        </row>
        <row r="573">
          <cell r="B573" t="str">
            <v>LBR-T-MOH</v>
          </cell>
          <cell r="C573" t="str">
            <v>Active</v>
          </cell>
          <cell r="D573" t="str">
            <v>Central Africa</v>
          </cell>
          <cell r="E573" t="str">
            <v>LBR</v>
          </cell>
          <cell r="F573" t="str">
            <v>Ministry of Health and Social Welfare of Liberia</v>
          </cell>
        </row>
        <row r="574">
          <cell r="B574" t="str">
            <v>WRL-102-G01-H-00</v>
          </cell>
          <cell r="C574" t="str">
            <v>Administratively Closed</v>
          </cell>
          <cell r="D574" t="str">
            <v>Eastern Europe and Central Asia</v>
          </cell>
          <cell r="E574" t="str">
            <v>QMA</v>
          </cell>
          <cell r="F574" t="str">
            <v>Lutheran World Federation</v>
          </cell>
        </row>
        <row r="575">
          <cell r="B575" t="str">
            <v>MKD-011-G04-T</v>
          </cell>
          <cell r="C575" t="str">
            <v>Active</v>
          </cell>
          <cell r="D575" t="str">
            <v>Eastern Europe and Central Asia</v>
          </cell>
          <cell r="E575" t="str">
            <v>MKD</v>
          </cell>
          <cell r="F575" t="str">
            <v>Ministry of Health of FYR of Macedonia</v>
          </cell>
        </row>
        <row r="576">
          <cell r="B576" t="str">
            <v>MKD-304-G01-H</v>
          </cell>
          <cell r="C576" t="str">
            <v>Administratively Closed</v>
          </cell>
          <cell r="D576" t="str">
            <v>Eastern Europe and Central Asia</v>
          </cell>
          <cell r="E576" t="str">
            <v>MKD</v>
          </cell>
          <cell r="F576" t="str">
            <v>Ministry of Health of FYR of Macedonia</v>
          </cell>
        </row>
        <row r="577">
          <cell r="B577" t="str">
            <v>MKD-506-G02-T</v>
          </cell>
          <cell r="C577" t="str">
            <v>Administratively Closed</v>
          </cell>
          <cell r="D577" t="str">
            <v>Eastern Europe and Central Asia</v>
          </cell>
          <cell r="E577" t="str">
            <v>MKD</v>
          </cell>
          <cell r="F577" t="str">
            <v>Ministry of Health of FYR of Macedonia</v>
          </cell>
        </row>
        <row r="578">
          <cell r="B578" t="str">
            <v>MKD-708-G03-H</v>
          </cell>
          <cell r="C578" t="str">
            <v>Administratively Closed</v>
          </cell>
          <cell r="D578" t="str">
            <v>Eastern Europe and Central Asia</v>
          </cell>
          <cell r="E578" t="str">
            <v>MKD</v>
          </cell>
          <cell r="F578" t="str">
            <v>Ministry of Health of FYR of Macedonia</v>
          </cell>
        </row>
        <row r="579">
          <cell r="B579" t="str">
            <v>MKD-H-MOH</v>
          </cell>
          <cell r="C579" t="str">
            <v>Active</v>
          </cell>
          <cell r="D579" t="str">
            <v>Eastern Europe and Central Asia</v>
          </cell>
          <cell r="E579" t="str">
            <v>MKD</v>
          </cell>
          <cell r="F579" t="str">
            <v>Ministry of Health of FYR of Macedonia</v>
          </cell>
        </row>
        <row r="580">
          <cell r="B580" t="str">
            <v>MDG-102-G01-M-00</v>
          </cell>
          <cell r="C580" t="str">
            <v>Administratively Closed</v>
          </cell>
          <cell r="D580" t="str">
            <v>Southern and Eastern Africa</v>
          </cell>
          <cell r="E580" t="str">
            <v>MDG</v>
          </cell>
          <cell r="F580" t="str">
            <v>Population Services International, USA</v>
          </cell>
        </row>
        <row r="581">
          <cell r="B581" t="str">
            <v>MDG-202-G02-H-00</v>
          </cell>
          <cell r="C581" t="str">
            <v>Administratively Closed</v>
          </cell>
          <cell r="D581" t="str">
            <v>Southern and Eastern Africa</v>
          </cell>
          <cell r="E581" t="str">
            <v>MDG</v>
          </cell>
          <cell r="F581" t="str">
            <v>Catholic Relief Services - Madagascar</v>
          </cell>
        </row>
        <row r="582">
          <cell r="B582" t="str">
            <v>MDG-202-G03-H-00</v>
          </cell>
          <cell r="C582" t="str">
            <v>Administratively Closed</v>
          </cell>
          <cell r="D582" t="str">
            <v>Southern and Eastern Africa</v>
          </cell>
          <cell r="E582" t="str">
            <v>MDG</v>
          </cell>
          <cell r="F582" t="str">
            <v>Population Services International, USA</v>
          </cell>
        </row>
        <row r="583">
          <cell r="B583" t="str">
            <v>MDG-304-G04-H</v>
          </cell>
          <cell r="C583" t="str">
            <v>Financial Closure</v>
          </cell>
          <cell r="D583" t="str">
            <v>Southern and Eastern Africa</v>
          </cell>
          <cell r="E583" t="str">
            <v>MDG</v>
          </cell>
          <cell r="F583" t="str">
            <v>Sécrétariat Exécutif du Comité National de Lutte Contre le VIH/SIDA</v>
          </cell>
        </row>
        <row r="584">
          <cell r="B584" t="str">
            <v>MDG-304-G05-M</v>
          </cell>
          <cell r="C584" t="str">
            <v>Financial Closure</v>
          </cell>
          <cell r="D584" t="str">
            <v>Southern and Eastern Africa</v>
          </cell>
          <cell r="E584" t="str">
            <v>MDG</v>
          </cell>
          <cell r="F584" t="str">
            <v>Unité de Gestion des Projets d'Appui au Secteur Santé</v>
          </cell>
        </row>
        <row r="585">
          <cell r="B585" t="str">
            <v>MDG-404-G08-T</v>
          </cell>
          <cell r="C585" t="str">
            <v>Financial Closure</v>
          </cell>
          <cell r="D585" t="str">
            <v>Southern and Eastern Africa</v>
          </cell>
          <cell r="E585" t="str">
            <v>MDG</v>
          </cell>
          <cell r="F585" t="str">
            <v>Sécrétariat Exécutif du Comité National de Lutte Contre le VIH/SIDA</v>
          </cell>
        </row>
        <row r="586">
          <cell r="B586" t="str">
            <v>MDG-405-G06-M</v>
          </cell>
          <cell r="C586" t="str">
            <v>Administratively Closed</v>
          </cell>
          <cell r="D586" t="str">
            <v>Southern and Eastern Africa</v>
          </cell>
          <cell r="E586" t="str">
            <v>MDG</v>
          </cell>
          <cell r="F586" t="str">
            <v>Unité de Gestion des Projets d'Appui au Secteur Santé</v>
          </cell>
        </row>
        <row r="587">
          <cell r="B587" t="str">
            <v>MDG-405-G07-M</v>
          </cell>
          <cell r="C587" t="str">
            <v>Financial Closure</v>
          </cell>
          <cell r="D587" t="str">
            <v>Southern and Eastern Africa</v>
          </cell>
          <cell r="E587" t="str">
            <v>MDG</v>
          </cell>
          <cell r="F587" t="str">
            <v>Population Services International, USA</v>
          </cell>
        </row>
        <row r="588">
          <cell r="B588" t="str">
            <v>MDG-708-G09-M</v>
          </cell>
          <cell r="C588" t="str">
            <v>Financial Closure</v>
          </cell>
          <cell r="D588" t="str">
            <v>Southern and Eastern Africa</v>
          </cell>
          <cell r="E588" t="str">
            <v>MDG</v>
          </cell>
          <cell r="F588" t="str">
            <v>Unité de Gestion des Projets d'Appui au Secteur Santé</v>
          </cell>
        </row>
        <row r="589">
          <cell r="B589" t="str">
            <v>MDG-708-G10-M</v>
          </cell>
          <cell r="C589" t="str">
            <v>Financial Closure</v>
          </cell>
          <cell r="D589" t="str">
            <v>Southern and Eastern Africa</v>
          </cell>
          <cell r="E589" t="str">
            <v>MDG</v>
          </cell>
          <cell r="F589" t="str">
            <v>Population Services International, USA</v>
          </cell>
        </row>
        <row r="590">
          <cell r="B590" t="str">
            <v>MDG-809-G11-H</v>
          </cell>
          <cell r="C590" t="str">
            <v>Active</v>
          </cell>
          <cell r="D590" t="str">
            <v>Southern and Eastern Africa</v>
          </cell>
          <cell r="E590" t="str">
            <v>MDG</v>
          </cell>
          <cell r="F590" t="str">
            <v>Sécrétariat Exécutif du Comité National de Lutte Contre le VIH/SIDA</v>
          </cell>
        </row>
        <row r="591">
          <cell r="B591" t="str">
            <v>MDG-809-G12-H</v>
          </cell>
          <cell r="C591" t="str">
            <v>Active</v>
          </cell>
          <cell r="D591" t="str">
            <v>Southern and Eastern Africa</v>
          </cell>
          <cell r="E591" t="str">
            <v>MDG</v>
          </cell>
          <cell r="F591" t="str">
            <v>Population Services International, USA</v>
          </cell>
        </row>
        <row r="592">
          <cell r="B592" t="str">
            <v>MDG-810-G13-T</v>
          </cell>
          <cell r="C592" t="str">
            <v>Active</v>
          </cell>
          <cell r="D592" t="str">
            <v>Southern and Eastern Africa</v>
          </cell>
          <cell r="E592" t="str">
            <v>MDG</v>
          </cell>
          <cell r="F592" t="str">
            <v>Office National de Nutrition</v>
          </cell>
        </row>
        <row r="593">
          <cell r="B593" t="str">
            <v>MDG-810-G14-T</v>
          </cell>
          <cell r="C593" t="str">
            <v>Active</v>
          </cell>
          <cell r="D593" t="str">
            <v>Southern and Eastern Africa</v>
          </cell>
          <cell r="E593" t="str">
            <v>MDG</v>
          </cell>
          <cell r="F593" t="str">
            <v>Pact Madagascar</v>
          </cell>
        </row>
        <row r="594">
          <cell r="B594" t="str">
            <v>MDG-910-G15-M</v>
          </cell>
          <cell r="C594" t="str">
            <v>Financial Closure</v>
          </cell>
          <cell r="D594" t="str">
            <v>Southern and Eastern Africa</v>
          </cell>
          <cell r="E594" t="str">
            <v>MDG</v>
          </cell>
          <cell r="F594" t="str">
            <v>Centrale d'Achat des Medicaments Essentiels et de Materiel Medical</v>
          </cell>
        </row>
        <row r="595">
          <cell r="B595" t="str">
            <v>MDG-910-G16-M</v>
          </cell>
          <cell r="C595" t="str">
            <v>Financial Closure</v>
          </cell>
          <cell r="D595" t="str">
            <v>Southern and Eastern Africa</v>
          </cell>
          <cell r="E595" t="str">
            <v>MDG</v>
          </cell>
          <cell r="F595" t="str">
            <v>Centrale d'Achat des Medicaments Essentiels et de Materiel Medical</v>
          </cell>
        </row>
        <row r="596">
          <cell r="B596" t="str">
            <v>MDG-910-G17-M</v>
          </cell>
          <cell r="C596" t="str">
            <v>Financial Closure</v>
          </cell>
          <cell r="D596" t="str">
            <v>Southern and Eastern Africa</v>
          </cell>
          <cell r="E596" t="str">
            <v>MDG</v>
          </cell>
          <cell r="F596" t="str">
            <v>Unité de Gestion des Projets d'Appui au Secteur Santé</v>
          </cell>
        </row>
        <row r="597">
          <cell r="B597" t="str">
            <v>MDG-910-G18-M</v>
          </cell>
          <cell r="C597" t="str">
            <v>Financial Closure</v>
          </cell>
          <cell r="D597" t="str">
            <v>Southern and Eastern Africa</v>
          </cell>
          <cell r="E597" t="str">
            <v>MDG</v>
          </cell>
          <cell r="F597" t="str">
            <v>Association Intercooperation Madagascar (AIM)</v>
          </cell>
        </row>
        <row r="598">
          <cell r="B598" t="str">
            <v>MDG-910-G19-M</v>
          </cell>
          <cell r="C598" t="str">
            <v>Active</v>
          </cell>
          <cell r="D598" t="str">
            <v>Southern and Eastern Africa</v>
          </cell>
          <cell r="E598" t="str">
            <v>MDG</v>
          </cell>
          <cell r="F598" t="str">
            <v>Pact Madagascar</v>
          </cell>
        </row>
        <row r="599">
          <cell r="B599" t="str">
            <v>MDG-M-PSI</v>
          </cell>
          <cell r="C599" t="str">
            <v>Active</v>
          </cell>
          <cell r="D599" t="str">
            <v>Southern and Eastern Africa</v>
          </cell>
          <cell r="E599" t="str">
            <v>MDG</v>
          </cell>
          <cell r="F599" t="str">
            <v>Population Services International, Madagascar</v>
          </cell>
        </row>
        <row r="600">
          <cell r="B600" t="str">
            <v>MLW-102-G01-H-00</v>
          </cell>
          <cell r="C600" t="str">
            <v>Financial Closure</v>
          </cell>
          <cell r="D600" t="str">
            <v>Southern and Eastern Africa</v>
          </cell>
          <cell r="E600" t="str">
            <v>MWI</v>
          </cell>
          <cell r="F600" t="str">
            <v>National AIDS Commission, Malawi</v>
          </cell>
        </row>
        <row r="601">
          <cell r="B601" t="str">
            <v>MLW-202-G02-M-00</v>
          </cell>
          <cell r="C601" t="str">
            <v>Administratively Closed</v>
          </cell>
          <cell r="D601" t="str">
            <v>Southern and Eastern Africa</v>
          </cell>
          <cell r="E601" t="str">
            <v>MWI</v>
          </cell>
          <cell r="F601" t="str">
            <v>Ministry of Health of Malawi</v>
          </cell>
        </row>
        <row r="602">
          <cell r="B602" t="str">
            <v>MLW-506-G03-H</v>
          </cell>
          <cell r="C602" t="str">
            <v>Financial Closure</v>
          </cell>
          <cell r="D602" t="str">
            <v>Southern and Eastern Africa</v>
          </cell>
          <cell r="E602" t="str">
            <v>MWI</v>
          </cell>
          <cell r="F602" t="str">
            <v>National AIDS Commission, Malawi</v>
          </cell>
        </row>
        <row r="603">
          <cell r="B603" t="str">
            <v>MLW-506-G04-S</v>
          </cell>
          <cell r="C603" t="str">
            <v>Administratively Closed</v>
          </cell>
          <cell r="D603" t="str">
            <v>Southern and Eastern Africa</v>
          </cell>
          <cell r="E603" t="str">
            <v>MWI</v>
          </cell>
          <cell r="F603" t="str">
            <v>Ministry of Health of Malawi</v>
          </cell>
        </row>
        <row r="604">
          <cell r="B604" t="str">
            <v>MLW-708-G05-M</v>
          </cell>
          <cell r="C604" t="str">
            <v>Financial Closure</v>
          </cell>
          <cell r="D604" t="str">
            <v>Southern and Eastern Africa</v>
          </cell>
          <cell r="E604" t="str">
            <v>MWI</v>
          </cell>
          <cell r="F604" t="str">
            <v>Ministry of Health of Malawi</v>
          </cell>
        </row>
        <row r="605">
          <cell r="B605" t="str">
            <v>MLW-708-G06-T</v>
          </cell>
          <cell r="C605" t="str">
            <v>Active</v>
          </cell>
          <cell r="D605" t="str">
            <v>Southern and Eastern Africa</v>
          </cell>
          <cell r="E605" t="str">
            <v>MWI</v>
          </cell>
          <cell r="F605" t="str">
            <v>Ministry of Health of Malawi</v>
          </cell>
        </row>
        <row r="606">
          <cell r="B606" t="str">
            <v>MLW-708-G07-H</v>
          </cell>
          <cell r="C606" t="str">
            <v>Administratively Closed</v>
          </cell>
          <cell r="D606" t="str">
            <v>Southern and Eastern Africa</v>
          </cell>
          <cell r="E606" t="str">
            <v>MWI</v>
          </cell>
          <cell r="F606" t="str">
            <v>National AIDS Commission, Malawi</v>
          </cell>
        </row>
        <row r="607">
          <cell r="B607" t="str">
            <v>MLW-911-G08-M</v>
          </cell>
          <cell r="C607" t="str">
            <v>Active</v>
          </cell>
          <cell r="D607" t="str">
            <v>Southern and Eastern Africa</v>
          </cell>
          <cell r="E607" t="str">
            <v>MWI</v>
          </cell>
          <cell r="F607" t="str">
            <v>Ministry of Health of Malawi</v>
          </cell>
        </row>
        <row r="608">
          <cell r="B608" t="str">
            <v>MLW-H-NAC</v>
          </cell>
          <cell r="C608" t="str">
            <v>Active</v>
          </cell>
          <cell r="D608" t="str">
            <v>Southern and Eastern Africa</v>
          </cell>
          <cell r="E608" t="str">
            <v>MWI</v>
          </cell>
          <cell r="F608" t="str">
            <v>National AIDS Commission, Malawi</v>
          </cell>
        </row>
        <row r="609">
          <cell r="B609" t="str">
            <v>MYS-H-MAC</v>
          </cell>
          <cell r="C609" t="str">
            <v>Active</v>
          </cell>
          <cell r="D609" t="str">
            <v>South East Asia</v>
          </cell>
          <cell r="E609" t="str">
            <v>MYS</v>
          </cell>
          <cell r="F609" t="str">
            <v>Malaysian AIDS Council</v>
          </cell>
        </row>
        <row r="610">
          <cell r="B610" t="str">
            <v>MDV-607-G01-H</v>
          </cell>
          <cell r="C610" t="str">
            <v>Administratively Closed</v>
          </cell>
          <cell r="D610" t="str">
            <v>South East Asia</v>
          </cell>
          <cell r="E610" t="str">
            <v>MDV</v>
          </cell>
          <cell r="F610" t="str">
            <v>United Nations Development Programme, Maldives</v>
          </cell>
        </row>
        <row r="611">
          <cell r="B611" t="str">
            <v>MAL-013-G10-T</v>
          </cell>
          <cell r="C611" t="str">
            <v>Active</v>
          </cell>
          <cell r="D611" t="str">
            <v>Western Africa</v>
          </cell>
          <cell r="E611" t="str">
            <v>MLI</v>
          </cell>
          <cell r="F611" t="str">
            <v>Catholic Relief Services USCCB - Mali</v>
          </cell>
        </row>
        <row r="612">
          <cell r="B612" t="str">
            <v>MAL-102-G01-M-00</v>
          </cell>
          <cell r="C612" t="str">
            <v>Administratively Closed</v>
          </cell>
          <cell r="D612" t="str">
            <v>Western Africa</v>
          </cell>
          <cell r="E612" t="str">
            <v>MLI</v>
          </cell>
          <cell r="F612" t="str">
            <v>Ministry of Health of Mali</v>
          </cell>
        </row>
        <row r="613">
          <cell r="B613" t="str">
            <v>MAL-405-G02-H</v>
          </cell>
          <cell r="C613" t="str">
            <v>Financial Closure</v>
          </cell>
          <cell r="D613" t="str">
            <v>Western Africa</v>
          </cell>
          <cell r="E613" t="str">
            <v>MLI</v>
          </cell>
          <cell r="F613" t="str">
            <v>National High Council for HIV/AIDS control of Mali</v>
          </cell>
        </row>
        <row r="614">
          <cell r="B614" t="str">
            <v>MAL-405-G03-T</v>
          </cell>
          <cell r="C614" t="str">
            <v>Financial Closure</v>
          </cell>
          <cell r="D614" t="str">
            <v>Western Africa</v>
          </cell>
          <cell r="E614" t="str">
            <v>MLI</v>
          </cell>
          <cell r="F614" t="str">
            <v>Ministry of Health of Mali</v>
          </cell>
        </row>
        <row r="615">
          <cell r="B615" t="str">
            <v>MAL-607-G04-M</v>
          </cell>
          <cell r="C615" t="str">
            <v>Financial Closure</v>
          </cell>
          <cell r="D615" t="str">
            <v>Western Africa</v>
          </cell>
          <cell r="E615" t="str">
            <v>MLI</v>
          </cell>
          <cell r="F615" t="str">
            <v>Ministry of Health of Mali</v>
          </cell>
        </row>
        <row r="616">
          <cell r="B616" t="str">
            <v>MAL-607-G05-M</v>
          </cell>
          <cell r="C616" t="str">
            <v>Financial Closure</v>
          </cell>
          <cell r="D616" t="str">
            <v>Western Africa</v>
          </cell>
          <cell r="E616" t="str">
            <v>MLI</v>
          </cell>
          <cell r="F616" t="str">
            <v>Groupe Pivot Santé Population</v>
          </cell>
        </row>
        <row r="617">
          <cell r="B617" t="str">
            <v>MAL-708-G06-T</v>
          </cell>
          <cell r="C617" t="str">
            <v>Financial Closure</v>
          </cell>
          <cell r="D617" t="str">
            <v>Western Africa</v>
          </cell>
          <cell r="E617" t="str">
            <v>MLI</v>
          </cell>
          <cell r="F617" t="str">
            <v>Ministry of Health of Mali</v>
          </cell>
        </row>
        <row r="618">
          <cell r="B618" t="str">
            <v>MAL-809-G07-H</v>
          </cell>
          <cell r="C618" t="str">
            <v>Financial Closure</v>
          </cell>
          <cell r="D618" t="str">
            <v>Western Africa</v>
          </cell>
          <cell r="E618" t="str">
            <v>MLI</v>
          </cell>
          <cell r="F618" t="str">
            <v>Groupe Pivot Santé Population</v>
          </cell>
        </row>
        <row r="619">
          <cell r="B619" t="str">
            <v>MAL-809-G08-H</v>
          </cell>
          <cell r="C619" t="str">
            <v>Financial Closure</v>
          </cell>
          <cell r="D619" t="str">
            <v>Western Africa</v>
          </cell>
          <cell r="E619" t="str">
            <v>MLI</v>
          </cell>
          <cell r="F619" t="str">
            <v>National High Council for HIV/AIDS control of Mali</v>
          </cell>
        </row>
        <row r="620">
          <cell r="B620" t="str">
            <v>MAL-812-G09-H</v>
          </cell>
          <cell r="C620" t="str">
            <v>Active</v>
          </cell>
          <cell r="D620" t="str">
            <v>Western Africa</v>
          </cell>
          <cell r="E620" t="str">
            <v>MLI</v>
          </cell>
          <cell r="F620" t="str">
            <v>United Nations Development Program, Mali</v>
          </cell>
        </row>
        <row r="621">
          <cell r="B621" t="str">
            <v>MAL-813-G11-H</v>
          </cell>
          <cell r="C621" t="str">
            <v>Active</v>
          </cell>
          <cell r="D621" t="str">
            <v>Western Africa</v>
          </cell>
          <cell r="E621" t="str">
            <v>MLI</v>
          </cell>
          <cell r="F621" t="str">
            <v>Plan International Mali</v>
          </cell>
        </row>
        <row r="622">
          <cell r="B622" t="str">
            <v>MAL-M-PSI</v>
          </cell>
          <cell r="C622" t="str">
            <v>Active</v>
          </cell>
          <cell r="D622" t="str">
            <v>Western Africa</v>
          </cell>
          <cell r="E622" t="str">
            <v>MLI</v>
          </cell>
          <cell r="F622" t="str">
            <v>Population Services International, USA</v>
          </cell>
        </row>
        <row r="623">
          <cell r="B623" t="str">
            <v>MRT-202-G01-T-00</v>
          </cell>
          <cell r="C623" t="str">
            <v>Financial Closure</v>
          </cell>
          <cell r="D623" t="str">
            <v>Middle East and North Africa</v>
          </cell>
          <cell r="E623" t="str">
            <v>MRT</v>
          </cell>
          <cell r="F623" t="str">
            <v>United Nations Development Programme, Mauritania</v>
          </cell>
        </row>
        <row r="624">
          <cell r="B624" t="str">
            <v>MRT-202-G02-M-00</v>
          </cell>
          <cell r="C624" t="str">
            <v>Financial Closure</v>
          </cell>
          <cell r="D624" t="str">
            <v>Middle East and North Africa</v>
          </cell>
          <cell r="E624" t="str">
            <v>MRT</v>
          </cell>
          <cell r="F624" t="str">
            <v>United Nations Development Programme, Mauritania</v>
          </cell>
        </row>
        <row r="625">
          <cell r="B625" t="str">
            <v>MRT-506-G03-H</v>
          </cell>
          <cell r="C625" t="str">
            <v>Active</v>
          </cell>
          <cell r="D625" t="str">
            <v>Middle East and North Africa</v>
          </cell>
          <cell r="E625" t="str">
            <v>MRT</v>
          </cell>
          <cell r="F625" t="str">
            <v>Comite National de Lutte contre le VIH/SIDA, Mauritania</v>
          </cell>
        </row>
        <row r="626">
          <cell r="B626" t="str">
            <v>MRT-607-G04-M</v>
          </cell>
          <cell r="C626" t="str">
            <v>Financial Closure</v>
          </cell>
          <cell r="D626" t="str">
            <v>Middle East and North Africa</v>
          </cell>
          <cell r="E626" t="str">
            <v>MRT</v>
          </cell>
          <cell r="F626" t="str">
            <v>United Nations Development Programme, Mauritania</v>
          </cell>
        </row>
        <row r="627">
          <cell r="B627" t="str">
            <v>MRT-607-G05-T</v>
          </cell>
          <cell r="C627" t="str">
            <v>Financial Closure</v>
          </cell>
          <cell r="D627" t="str">
            <v>Middle East and North Africa</v>
          </cell>
          <cell r="E627" t="str">
            <v>MRT</v>
          </cell>
          <cell r="F627" t="str">
            <v>United Nations Development Programme, Mauritania</v>
          </cell>
        </row>
        <row r="628">
          <cell r="B628" t="str">
            <v>MUS-809-G01-H</v>
          </cell>
          <cell r="C628" t="str">
            <v>Active</v>
          </cell>
          <cell r="D628" t="str">
            <v>Southern and Eastern Africa</v>
          </cell>
          <cell r="E628" t="str">
            <v>MUS</v>
          </cell>
          <cell r="F628" t="str">
            <v>National AIDS Secretariat, Mauritius</v>
          </cell>
        </row>
        <row r="629">
          <cell r="B629" t="str">
            <v>MUS-809-G02-H</v>
          </cell>
          <cell r="C629" t="str">
            <v>Administratively Closed</v>
          </cell>
          <cell r="D629" t="str">
            <v>Southern and Eastern Africa</v>
          </cell>
          <cell r="E629" t="str">
            <v>MUS</v>
          </cell>
          <cell r="F629" t="str">
            <v>Mauritius Family Planning and Welfare Association</v>
          </cell>
        </row>
        <row r="630">
          <cell r="B630" t="str">
            <v>MUS-812-G03-H</v>
          </cell>
          <cell r="C630" t="str">
            <v>Active</v>
          </cell>
          <cell r="D630" t="str">
            <v>Southern and Eastern Africa</v>
          </cell>
          <cell r="E630" t="str">
            <v>MUS</v>
          </cell>
          <cell r="F630" t="str">
            <v>Prévention Information Lutte contre le Sida</v>
          </cell>
        </row>
        <row r="631">
          <cell r="B631" t="str">
            <v>MEX-910-G01-H</v>
          </cell>
          <cell r="C631" t="str">
            <v>Administratively Closed</v>
          </cell>
          <cell r="D631" t="str">
            <v>Latin America and Caribbean</v>
          </cell>
          <cell r="E631" t="str">
            <v>MEX</v>
          </cell>
          <cell r="F631" t="str">
            <v>Fundacion Mexicana para la salud A.C.</v>
          </cell>
        </row>
        <row r="632">
          <cell r="B632" t="str">
            <v>MDA-H-PAS</v>
          </cell>
          <cell r="C632" t="str">
            <v>Active</v>
          </cell>
          <cell r="D632" t="str">
            <v>Eastern Europe and Central Asia</v>
          </cell>
          <cell r="E632" t="str">
            <v>MDA</v>
          </cell>
          <cell r="F632" t="str">
            <v>Center for Health Policies and Studies (PAS Center)</v>
          </cell>
        </row>
        <row r="633">
          <cell r="B633" t="str">
            <v>MDA-H-PCIMU</v>
          </cell>
          <cell r="C633" t="str">
            <v>Active</v>
          </cell>
          <cell r="D633" t="str">
            <v>Eastern Europe and Central Asia</v>
          </cell>
          <cell r="E633" t="str">
            <v>MDA</v>
          </cell>
          <cell r="F633" t="str">
            <v>Health System Restructuring Project - Coordination, Implementation, Monitoring Unit</v>
          </cell>
        </row>
        <row r="634">
          <cell r="B634" t="str">
            <v>MDA-T-PAS</v>
          </cell>
          <cell r="C634" t="str">
            <v>N.D.</v>
          </cell>
          <cell r="D634" t="str">
            <v>Eastern Europe and Central Asia</v>
          </cell>
          <cell r="E634" t="str">
            <v>MDA</v>
          </cell>
          <cell r="F634" t="str">
            <v>Not Defined</v>
          </cell>
        </row>
        <row r="635">
          <cell r="B635" t="str">
            <v>MDA-T-PCIMU</v>
          </cell>
          <cell r="C635" t="str">
            <v>Active</v>
          </cell>
          <cell r="D635" t="str">
            <v>Eastern Europe and Central Asia</v>
          </cell>
          <cell r="E635" t="str">
            <v>MDA</v>
          </cell>
          <cell r="F635" t="str">
            <v>Health System Restructuring Project - Coordination, Implementation, Monitoring Unit</v>
          </cell>
        </row>
        <row r="636">
          <cell r="B636" t="str">
            <v>MOL-102-G01-C-00</v>
          </cell>
          <cell r="C636" t="str">
            <v>Administratively Closed</v>
          </cell>
          <cell r="D636" t="str">
            <v>Eastern Europe and Central Asia</v>
          </cell>
          <cell r="E636" t="str">
            <v>MDA</v>
          </cell>
          <cell r="F636" t="str">
            <v>Health System Restructuring Project - Coordination, Implementation, Monitoring Unit</v>
          </cell>
        </row>
        <row r="637">
          <cell r="B637" t="str">
            <v>MOL-607-G02-T</v>
          </cell>
          <cell r="C637" t="str">
            <v>Administratively Closed</v>
          </cell>
          <cell r="D637" t="str">
            <v>Eastern Europe and Central Asia</v>
          </cell>
          <cell r="E637" t="str">
            <v>MDA</v>
          </cell>
          <cell r="F637" t="str">
            <v>Health System Restructuring Project - Coordination, Implementation, Monitoring Unit</v>
          </cell>
        </row>
        <row r="638">
          <cell r="B638" t="str">
            <v>MOL-607-G03-H</v>
          </cell>
          <cell r="C638" t="str">
            <v>Administratively Closed</v>
          </cell>
          <cell r="D638" t="str">
            <v>Eastern Europe and Central Asia</v>
          </cell>
          <cell r="E638" t="str">
            <v>MDA</v>
          </cell>
          <cell r="F638" t="str">
            <v>Health System Restructuring Project - Coordination, Implementation, Monitoring Unit</v>
          </cell>
        </row>
        <row r="639">
          <cell r="B639" t="str">
            <v>MOL-809-G04-T</v>
          </cell>
          <cell r="C639" t="str">
            <v>Administratively Closed</v>
          </cell>
          <cell r="D639" t="str">
            <v>Eastern Europe and Central Asia</v>
          </cell>
          <cell r="E639" t="str">
            <v>MDA</v>
          </cell>
          <cell r="F639" t="str">
            <v>Health System Restructuring Project - Coordination, Implementation, Monitoring Unit</v>
          </cell>
        </row>
        <row r="640">
          <cell r="B640" t="str">
            <v>MOL-809-G05-T</v>
          </cell>
          <cell r="C640" t="str">
            <v>Administratively Closed</v>
          </cell>
          <cell r="D640" t="str">
            <v>Eastern Europe and Central Asia</v>
          </cell>
          <cell r="E640" t="str">
            <v>MDA</v>
          </cell>
          <cell r="F640" t="str">
            <v>Center for Health Policies and Studies (PAS Center)</v>
          </cell>
        </row>
        <row r="641">
          <cell r="B641" t="str">
            <v>MOL-H-PAS</v>
          </cell>
          <cell r="C641" t="str">
            <v>Financially Closed</v>
          </cell>
          <cell r="D641" t="str">
            <v>Eastern Europe and Central Asia</v>
          </cell>
          <cell r="E641" t="str">
            <v>MDA</v>
          </cell>
          <cell r="F641" t="str">
            <v>Center for Health Policies and Studies (PAS Center)</v>
          </cell>
        </row>
        <row r="642">
          <cell r="B642" t="str">
            <v>MOL-T-PAS</v>
          </cell>
          <cell r="C642" t="str">
            <v>Active</v>
          </cell>
          <cell r="D642" t="str">
            <v>Eastern Europe and Central Asia</v>
          </cell>
          <cell r="E642" t="str">
            <v>MDA</v>
          </cell>
          <cell r="F642" t="str">
            <v>Center for Health Policies and Studies (PAS Center)</v>
          </cell>
        </row>
        <row r="643">
          <cell r="B643" t="str">
            <v>MNG-H-MOH</v>
          </cell>
          <cell r="C643" t="str">
            <v>Active</v>
          </cell>
          <cell r="D643" t="str">
            <v>South East Asia</v>
          </cell>
          <cell r="E643" t="str">
            <v>MNG</v>
          </cell>
          <cell r="F643" t="str">
            <v>Ministry of Health of Mongolia</v>
          </cell>
        </row>
        <row r="644">
          <cell r="B644" t="str">
            <v>MON-102-G01-T-00</v>
          </cell>
          <cell r="C644" t="str">
            <v>Administratively Closed</v>
          </cell>
          <cell r="D644" t="str">
            <v>South East Asia</v>
          </cell>
          <cell r="E644" t="str">
            <v>MNG</v>
          </cell>
          <cell r="F644" t="str">
            <v>Ministry of Health of Mongolia</v>
          </cell>
        </row>
        <row r="645">
          <cell r="B645" t="str">
            <v>MON-202-G02-H-00</v>
          </cell>
          <cell r="C645" t="str">
            <v>Administratively Closed</v>
          </cell>
          <cell r="D645" t="str">
            <v>South East Asia</v>
          </cell>
          <cell r="E645" t="str">
            <v>MNG</v>
          </cell>
          <cell r="F645" t="str">
            <v>Ministry of Health of Mongolia</v>
          </cell>
        </row>
        <row r="646">
          <cell r="B646" t="str">
            <v>MON-405-G03-T</v>
          </cell>
          <cell r="C646" t="str">
            <v>Administratively Closed</v>
          </cell>
          <cell r="D646" t="str">
            <v>South East Asia</v>
          </cell>
          <cell r="E646" t="str">
            <v>MNG</v>
          </cell>
          <cell r="F646" t="str">
            <v>Ministry of Health of Mongolia</v>
          </cell>
        </row>
        <row r="647">
          <cell r="B647" t="str">
            <v>MON-506-G04-H</v>
          </cell>
          <cell r="C647" t="str">
            <v>Administratively Closed</v>
          </cell>
          <cell r="D647" t="str">
            <v>South East Asia</v>
          </cell>
          <cell r="E647" t="str">
            <v>MNG</v>
          </cell>
          <cell r="F647" t="str">
            <v>Ministry of Health of Mongolia</v>
          </cell>
        </row>
        <row r="648">
          <cell r="B648" t="str">
            <v>MON-708-G05-H</v>
          </cell>
          <cell r="C648" t="str">
            <v>Administratively Closed</v>
          </cell>
          <cell r="D648" t="str">
            <v>South East Asia</v>
          </cell>
          <cell r="E648" t="str">
            <v>MNG</v>
          </cell>
          <cell r="F648" t="str">
            <v>Ministry of Health of Mongolia</v>
          </cell>
        </row>
        <row r="649">
          <cell r="B649" t="str">
            <v>MON-910-G06-S</v>
          </cell>
          <cell r="C649" t="str">
            <v>Administratively Closed</v>
          </cell>
          <cell r="D649" t="str">
            <v>South East Asia</v>
          </cell>
          <cell r="E649" t="str">
            <v>MNG</v>
          </cell>
          <cell r="F649" t="str">
            <v>Ministry of Health of Mongolia</v>
          </cell>
        </row>
        <row r="650">
          <cell r="B650" t="str">
            <v>MON-H-MOH</v>
          </cell>
          <cell r="C650" t="str">
            <v>Active</v>
          </cell>
          <cell r="D650" t="str">
            <v>South East Asia</v>
          </cell>
          <cell r="E650" t="str">
            <v>MNG</v>
          </cell>
          <cell r="F650" t="str">
            <v>Ministry of Health of Mongolia</v>
          </cell>
        </row>
        <row r="651">
          <cell r="B651" t="str">
            <v>MON-S-MOH</v>
          </cell>
          <cell r="C651" t="str">
            <v>Active</v>
          </cell>
          <cell r="D651" t="str">
            <v>South East Asia</v>
          </cell>
          <cell r="E651" t="str">
            <v>MNG</v>
          </cell>
          <cell r="F651" t="str">
            <v>Ministry of Health of Mongolia</v>
          </cell>
        </row>
        <row r="652">
          <cell r="B652" t="str">
            <v>MON-T-MOH</v>
          </cell>
          <cell r="C652" t="str">
            <v>Active</v>
          </cell>
          <cell r="D652" t="str">
            <v>South East Asia</v>
          </cell>
          <cell r="E652" t="str">
            <v>MNG</v>
          </cell>
          <cell r="F652" t="str">
            <v>Ministry of Health of Mongolia</v>
          </cell>
        </row>
        <row r="653">
          <cell r="B653" t="str">
            <v>MNT-506-G01-H</v>
          </cell>
          <cell r="C653" t="str">
            <v>Administratively Closed</v>
          </cell>
          <cell r="D653" t="str">
            <v>Eastern Europe and Central Asia</v>
          </cell>
          <cell r="E653" t="str">
            <v>MNE</v>
          </cell>
          <cell r="F653" t="str">
            <v>United Nations Development Programme, Montenegro</v>
          </cell>
        </row>
        <row r="654">
          <cell r="B654" t="str">
            <v>MNT-607-G02-T</v>
          </cell>
          <cell r="C654" t="str">
            <v>Administratively Closed</v>
          </cell>
          <cell r="D654" t="str">
            <v>Eastern Europe and Central Asia</v>
          </cell>
          <cell r="E654" t="str">
            <v>MNE</v>
          </cell>
          <cell r="F654" t="str">
            <v>United Nations Development Programme, Montenegro</v>
          </cell>
        </row>
        <row r="655">
          <cell r="B655" t="str">
            <v>MNT-910-G03-H</v>
          </cell>
          <cell r="C655" t="str">
            <v>Active</v>
          </cell>
          <cell r="D655" t="str">
            <v>Eastern Europe and Central Asia</v>
          </cell>
          <cell r="E655" t="str">
            <v>MNE</v>
          </cell>
          <cell r="F655" t="str">
            <v>United Nations Development Programme, Montenegro</v>
          </cell>
        </row>
        <row r="656">
          <cell r="B656" t="str">
            <v>MOR-011-G04-H</v>
          </cell>
          <cell r="C656" t="str">
            <v>Active</v>
          </cell>
          <cell r="D656" t="str">
            <v>Middle East and North Africa</v>
          </cell>
          <cell r="E656" t="str">
            <v>MAR</v>
          </cell>
          <cell r="F656" t="str">
            <v>Ministry of Health of the Kingdom of Morocco</v>
          </cell>
        </row>
        <row r="657">
          <cell r="B657" t="str">
            <v>MOR-011-G05-T</v>
          </cell>
          <cell r="C657" t="str">
            <v>Active</v>
          </cell>
          <cell r="D657" t="str">
            <v>Middle East and North Africa</v>
          </cell>
          <cell r="E657" t="str">
            <v>MAR</v>
          </cell>
          <cell r="F657" t="str">
            <v>Ministry of Health of the Kingdom of Morocco</v>
          </cell>
        </row>
        <row r="658">
          <cell r="B658" t="str">
            <v>MOR-102-G01-H-00</v>
          </cell>
          <cell r="C658" t="str">
            <v>Administratively Closed</v>
          </cell>
          <cell r="D658" t="str">
            <v>Middle East and North Africa</v>
          </cell>
          <cell r="E658" t="str">
            <v>MAR</v>
          </cell>
          <cell r="F658" t="str">
            <v>Ministry of Health of the Kingdom of Morocco</v>
          </cell>
        </row>
        <row r="659">
          <cell r="B659" t="str">
            <v>MOR-607-G02-H</v>
          </cell>
          <cell r="C659" t="str">
            <v>Financial Closure</v>
          </cell>
          <cell r="D659" t="str">
            <v>Middle East and North Africa</v>
          </cell>
          <cell r="E659" t="str">
            <v>MAR</v>
          </cell>
          <cell r="F659" t="str">
            <v>Ministry of Health of the Kingdom of Morocco</v>
          </cell>
        </row>
        <row r="660">
          <cell r="B660" t="str">
            <v>MOR-607-G03-T</v>
          </cell>
          <cell r="C660" t="str">
            <v>Administratively Closed</v>
          </cell>
          <cell r="D660" t="str">
            <v>Middle East and North Africa</v>
          </cell>
          <cell r="E660" t="str">
            <v>MAR</v>
          </cell>
          <cell r="F660" t="str">
            <v>Ministry of Health of the Kingdom of Morocco</v>
          </cell>
        </row>
        <row r="661">
          <cell r="B661" t="str">
            <v>MOZ-202-G01-H-00</v>
          </cell>
          <cell r="C661" t="str">
            <v>Administratively Closed</v>
          </cell>
          <cell r="D661" t="str">
            <v>High Impact Africa 2</v>
          </cell>
          <cell r="E661" t="str">
            <v>MOZ</v>
          </cell>
          <cell r="F661" t="str">
            <v>National AIDS Council of Mozambique</v>
          </cell>
        </row>
        <row r="662">
          <cell r="B662" t="str">
            <v>MOZ-202-G02-H-00</v>
          </cell>
          <cell r="C662" t="str">
            <v>Administratively Closed</v>
          </cell>
          <cell r="D662" t="str">
            <v>High Impact Africa 2</v>
          </cell>
          <cell r="E662" t="str">
            <v>MOZ</v>
          </cell>
          <cell r="F662" t="str">
            <v>Ministry of Health of Mozambique</v>
          </cell>
        </row>
        <row r="663">
          <cell r="B663" t="str">
            <v>MOZ-202-G03-M-00</v>
          </cell>
          <cell r="C663" t="str">
            <v>Administratively Closed</v>
          </cell>
          <cell r="D663" t="str">
            <v>High Impact Africa 2</v>
          </cell>
          <cell r="E663" t="str">
            <v>MOZ</v>
          </cell>
          <cell r="F663" t="str">
            <v>Ministry of Health of Mozambique</v>
          </cell>
        </row>
        <row r="664">
          <cell r="B664" t="str">
            <v>MOZ-202-G04-T-00</v>
          </cell>
          <cell r="C664" t="str">
            <v>Administratively Closed</v>
          </cell>
          <cell r="D664" t="str">
            <v>High Impact Africa 2</v>
          </cell>
          <cell r="E664" t="str">
            <v>MOZ</v>
          </cell>
          <cell r="F664" t="str">
            <v>Ministry of Health of Mozambique</v>
          </cell>
        </row>
        <row r="665">
          <cell r="B665" t="str">
            <v>MOZ-607-G05-H</v>
          </cell>
          <cell r="C665" t="str">
            <v>Administratively Closed</v>
          </cell>
          <cell r="D665" t="str">
            <v>High Impact Africa 2</v>
          </cell>
          <cell r="E665" t="str">
            <v>MOZ</v>
          </cell>
          <cell r="F665" t="str">
            <v>Ministry of Health of Mozambique</v>
          </cell>
        </row>
        <row r="666">
          <cell r="B666" t="str">
            <v>MOZ-607-G06-M</v>
          </cell>
          <cell r="C666" t="str">
            <v>Administratively Closed</v>
          </cell>
          <cell r="D666" t="str">
            <v>High Impact Africa 2</v>
          </cell>
          <cell r="E666" t="str">
            <v>MOZ</v>
          </cell>
          <cell r="F666" t="str">
            <v>Ministry of Health of Mozambique</v>
          </cell>
        </row>
        <row r="667">
          <cell r="B667" t="str">
            <v>MOZ-708-G07-T</v>
          </cell>
          <cell r="C667" t="str">
            <v>Active</v>
          </cell>
          <cell r="D667" t="str">
            <v>High Impact Africa 2</v>
          </cell>
          <cell r="E667" t="str">
            <v>MOZ</v>
          </cell>
          <cell r="F667" t="str">
            <v>Ministry of Health of Mozambique</v>
          </cell>
        </row>
        <row r="668">
          <cell r="B668" t="str">
            <v>MOZ-809-G08-S</v>
          </cell>
          <cell r="C668" t="str">
            <v>Active</v>
          </cell>
          <cell r="D668" t="str">
            <v>High Impact Africa 2</v>
          </cell>
          <cell r="E668" t="str">
            <v>MOZ</v>
          </cell>
          <cell r="F668" t="str">
            <v>Ministry of Health of Mozambique</v>
          </cell>
        </row>
        <row r="669">
          <cell r="B669" t="str">
            <v>MOZ-911-G09-H</v>
          </cell>
          <cell r="C669" t="str">
            <v>Active</v>
          </cell>
          <cell r="D669" t="str">
            <v>High Impact Africa 2</v>
          </cell>
          <cell r="E669" t="str">
            <v>MOZ</v>
          </cell>
          <cell r="F669" t="str">
            <v>Fundacao para o Desenvolvimento da Comunidade</v>
          </cell>
        </row>
        <row r="670">
          <cell r="B670" t="str">
            <v>MOZ-911-G10-H</v>
          </cell>
          <cell r="C670" t="str">
            <v>Active</v>
          </cell>
          <cell r="D670" t="str">
            <v>High Impact Africa 2</v>
          </cell>
          <cell r="E670" t="str">
            <v>MOZ</v>
          </cell>
          <cell r="F670" t="str">
            <v>Ministry of Health of Mozambique</v>
          </cell>
        </row>
        <row r="671">
          <cell r="B671" t="str">
            <v>MOZ-911-G11-M</v>
          </cell>
          <cell r="C671" t="str">
            <v>Active</v>
          </cell>
          <cell r="D671" t="str">
            <v>High Impact Africa 2</v>
          </cell>
          <cell r="E671" t="str">
            <v>MOZ</v>
          </cell>
          <cell r="F671" t="str">
            <v>Ministry of Health of Mozambique</v>
          </cell>
        </row>
        <row r="672">
          <cell r="B672" t="str">
            <v>MOZ-911-G12-M</v>
          </cell>
          <cell r="C672" t="str">
            <v>Active</v>
          </cell>
          <cell r="D672" t="str">
            <v>High Impact Africa 2</v>
          </cell>
          <cell r="E672" t="str">
            <v>MOZ</v>
          </cell>
          <cell r="F672" t="str">
            <v>World Vision Mozambique</v>
          </cell>
        </row>
        <row r="673">
          <cell r="B673" t="str">
            <v>MAF-202-G01-M-00</v>
          </cell>
          <cell r="C673" t="str">
            <v>Financial Closure</v>
          </cell>
          <cell r="D673" t="str">
            <v>Southern and Eastern Africa</v>
          </cell>
          <cell r="E673" t="str">
            <v>QMB</v>
          </cell>
          <cell r="F673" t="str">
            <v>Medical Research Council</v>
          </cell>
        </row>
        <row r="674">
          <cell r="B674" t="str">
            <v>MAF-506-G02-M</v>
          </cell>
          <cell r="C674" t="str">
            <v>Administratively Closed</v>
          </cell>
          <cell r="D674" t="str">
            <v>Southern and Eastern Africa</v>
          </cell>
          <cell r="E674" t="str">
            <v>QMB</v>
          </cell>
          <cell r="F674" t="str">
            <v>Medical Research Council</v>
          </cell>
        </row>
        <row r="675">
          <cell r="B675" t="str">
            <v>MAS-911-G01-H</v>
          </cell>
          <cell r="C675" t="str">
            <v>Active</v>
          </cell>
          <cell r="D675" t="str">
            <v>Southern and Eastern Africa</v>
          </cell>
          <cell r="E675" t="str">
            <v>QML</v>
          </cell>
          <cell r="F675" t="str">
            <v>Northstar Alliance</v>
          </cell>
        </row>
        <row r="676">
          <cell r="B676" t="str">
            <v>QML-H-SADC</v>
          </cell>
          <cell r="C676" t="str">
            <v>N.D.</v>
          </cell>
          <cell r="D676" t="str">
            <v>Southern and Eastern Africa</v>
          </cell>
          <cell r="E676" t="str">
            <v>QML</v>
          </cell>
          <cell r="F676" t="str">
            <v>Not Defined</v>
          </cell>
        </row>
        <row r="677">
          <cell r="B677" t="str">
            <v>MAW-607-G01-H</v>
          </cell>
          <cell r="C677" t="str">
            <v>Active</v>
          </cell>
          <cell r="D677" t="str">
            <v>Central Africa</v>
          </cell>
          <cell r="E677" t="str">
            <v>QMC</v>
          </cell>
          <cell r="F677" t="str">
            <v>Abidjan-Lagos Corridor Organization</v>
          </cell>
        </row>
        <row r="678">
          <cell r="B678" t="str">
            <v>MAA-305-G01-M</v>
          </cell>
          <cell r="C678" t="str">
            <v>Administratively Closed</v>
          </cell>
          <cell r="D678" t="str">
            <v>Latin America and Caribbean</v>
          </cell>
          <cell r="E678" t="str">
            <v>QMD</v>
          </cell>
          <cell r="F678" t="str">
            <v>Organismo Andino de Salud - Convenio Hipólito Unanue</v>
          </cell>
        </row>
        <row r="679">
          <cell r="B679" t="str">
            <v>MAC-304-G01-H</v>
          </cell>
          <cell r="C679" t="str">
            <v>Administratively Closed</v>
          </cell>
          <cell r="D679" t="str">
            <v>Latin America and Caribbean</v>
          </cell>
          <cell r="E679" t="str">
            <v>QME</v>
          </cell>
          <cell r="F679" t="str">
            <v>CARICOM Secretariat</v>
          </cell>
        </row>
        <row r="680">
          <cell r="B680" t="str">
            <v>MAC-910-G02-H</v>
          </cell>
          <cell r="C680" t="str">
            <v>Active</v>
          </cell>
          <cell r="D680" t="str">
            <v>Latin America and Caribbean</v>
          </cell>
          <cell r="E680" t="str">
            <v>QME</v>
          </cell>
          <cell r="F680" t="str">
            <v>CARICOM Secretariat</v>
          </cell>
        </row>
        <row r="681">
          <cell r="B681" t="str">
            <v>MCP-911-G01-H</v>
          </cell>
          <cell r="C681" t="str">
            <v>Financial Closure</v>
          </cell>
          <cell r="D681" t="str">
            <v>Latin America and Caribbean</v>
          </cell>
          <cell r="E681" t="str">
            <v>QMN</v>
          </cell>
          <cell r="F681" t="str">
            <v>Cicatelli Associates</v>
          </cell>
        </row>
        <row r="682">
          <cell r="B682" t="str">
            <v>MAN-405-G01-H</v>
          </cell>
          <cell r="C682" t="str">
            <v>Administratively Closed</v>
          </cell>
          <cell r="D682" t="str">
            <v>Latin America and Caribbean</v>
          </cell>
          <cell r="E682" t="str">
            <v>QMF</v>
          </cell>
          <cell r="F682" t="str">
            <v>Caribbean Regional Network of People Living with HIV/AIDS</v>
          </cell>
        </row>
        <row r="683">
          <cell r="B683" t="str">
            <v>MAM-405-G01-H</v>
          </cell>
          <cell r="C683" t="str">
            <v>Administratively Closed</v>
          </cell>
          <cell r="D683" t="str">
            <v>Latin America and Caribbean</v>
          </cell>
          <cell r="E683" t="str">
            <v>QMG</v>
          </cell>
          <cell r="F683" t="str">
            <v>Instituto Nacional de Salud Pública</v>
          </cell>
        </row>
        <row r="684">
          <cell r="B684" t="str">
            <v>QMG-M-PSI</v>
          </cell>
          <cell r="C684" t="str">
            <v>Active</v>
          </cell>
          <cell r="D684" t="str">
            <v>Latin America and Caribbean</v>
          </cell>
          <cell r="E684" t="str">
            <v>QMG</v>
          </cell>
          <cell r="F684" t="str">
            <v>Population Services International, USA</v>
          </cell>
        </row>
        <row r="685">
          <cell r="B685" t="str">
            <v>MAE-305-G01-H</v>
          </cell>
          <cell r="C685" t="str">
            <v>Administratively Closed</v>
          </cell>
          <cell r="D685" t="str">
            <v>Latin America and Caribbean</v>
          </cell>
          <cell r="E685" t="str">
            <v>QMH</v>
          </cell>
          <cell r="F685" t="str">
            <v>Organization Of Eastern Caribbean States</v>
          </cell>
        </row>
        <row r="686">
          <cell r="B686" t="str">
            <v>MAR-708-G01-H</v>
          </cell>
          <cell r="C686" t="str">
            <v>Administratively Closed</v>
          </cell>
          <cell r="D686" t="str">
            <v>Latin America and Caribbean</v>
          </cell>
          <cell r="E686" t="str">
            <v>QMI</v>
          </cell>
          <cell r="F686" t="str">
            <v>Secretaría de la Integración Social Centroamericana</v>
          </cell>
        </row>
        <row r="687">
          <cell r="B687" t="str">
            <v>MAR-H-SISCA</v>
          </cell>
          <cell r="C687" t="str">
            <v>Active</v>
          </cell>
          <cell r="D687" t="str">
            <v>Latin America and Caribbean</v>
          </cell>
          <cell r="E687" t="str">
            <v>QMI</v>
          </cell>
          <cell r="F687" t="str">
            <v>Secretaría de la Integración Social Centroamericana</v>
          </cell>
        </row>
        <row r="688">
          <cell r="B688" t="str">
            <v>MAT-011-G01-H</v>
          </cell>
          <cell r="C688" t="str">
            <v>Active</v>
          </cell>
          <cell r="D688" t="str">
            <v>Latin America and Caribbean</v>
          </cell>
          <cell r="E688" t="str">
            <v>QMO</v>
          </cell>
          <cell r="F688" t="str">
            <v>International Organization for Migration, Argentina</v>
          </cell>
        </row>
        <row r="689">
          <cell r="B689" t="str">
            <v>MEA-011-G01-H</v>
          </cell>
          <cell r="C689" t="str">
            <v>Active</v>
          </cell>
          <cell r="D689" t="str">
            <v>South East Asia</v>
          </cell>
          <cell r="E689" t="str">
            <v>QMP</v>
          </cell>
          <cell r="F689" t="str">
            <v>Asia Pacific Network of People Living with HIV/AIDS</v>
          </cell>
        </row>
        <row r="690">
          <cell r="B690" t="str">
            <v>MEI-011-G01-H</v>
          </cell>
          <cell r="C690" t="str">
            <v>Active</v>
          </cell>
          <cell r="D690" t="str">
            <v>High Impact Asia</v>
          </cell>
          <cell r="E690" t="str">
            <v>QMQ</v>
          </cell>
          <cell r="F690" t="str">
            <v>Humanist Institute for Development Cooperation, HQ</v>
          </cell>
        </row>
        <row r="691">
          <cell r="B691" t="str">
            <v>QMU-M-UNOPS</v>
          </cell>
          <cell r="C691" t="str">
            <v>Active</v>
          </cell>
          <cell r="D691" t="str">
            <v>High Impact Asia</v>
          </cell>
          <cell r="E691" t="str">
            <v>QMU</v>
          </cell>
          <cell r="F691" t="str">
            <v>United Nations Office for Project Services, Denmark</v>
          </cell>
        </row>
        <row r="692">
          <cell r="B692" t="str">
            <v>QMT-H-EHRN</v>
          </cell>
          <cell r="C692" t="str">
            <v>Active</v>
          </cell>
          <cell r="D692" t="str">
            <v>Eastern Europe and Central Asia</v>
          </cell>
          <cell r="E692" t="str">
            <v>QMT</v>
          </cell>
          <cell r="F692" t="str">
            <v>Eurasian Harm Reduction Network</v>
          </cell>
        </row>
        <row r="693">
          <cell r="B693" t="str">
            <v>QSF-T-IOM</v>
          </cell>
          <cell r="C693" t="str">
            <v>Active</v>
          </cell>
          <cell r="D693" t="str">
            <v>Middle East and North Africa</v>
          </cell>
          <cell r="E693" t="str">
            <v>QMW</v>
          </cell>
          <cell r="F693" t="str">
            <v>International Organization for Migration, Switzerland</v>
          </cell>
        </row>
        <row r="694">
          <cell r="B694" t="str">
            <v>MMM-011-G01-H</v>
          </cell>
          <cell r="C694" t="str">
            <v>Active</v>
          </cell>
          <cell r="D694" t="str">
            <v>Middle East and North Africa</v>
          </cell>
          <cell r="E694" t="str">
            <v>QMR</v>
          </cell>
          <cell r="F694" t="str">
            <v>Middle East and North Africa Harm Reduction Association</v>
          </cell>
        </row>
        <row r="695">
          <cell r="B695" t="str">
            <v>MSA-910-G01-H</v>
          </cell>
          <cell r="C695" t="str">
            <v>Administratively Closed</v>
          </cell>
          <cell r="D695" t="str">
            <v>South East Asia</v>
          </cell>
          <cell r="E695" t="str">
            <v>QMS</v>
          </cell>
          <cell r="F695" t="str">
            <v>Population Services International, Nepal</v>
          </cell>
        </row>
        <row r="696">
          <cell r="B696" t="str">
            <v>MSA-910-G02-H</v>
          </cell>
          <cell r="C696" t="str">
            <v>Active</v>
          </cell>
          <cell r="D696" t="str">
            <v>South East Asia</v>
          </cell>
          <cell r="E696" t="str">
            <v>QMS</v>
          </cell>
          <cell r="F696" t="str">
            <v>United Nations Development Programme, Asia Pacific</v>
          </cell>
        </row>
        <row r="697">
          <cell r="B697" t="str">
            <v>MWP-202-G01-H-00</v>
          </cell>
          <cell r="C697" t="str">
            <v>Administratively Closed</v>
          </cell>
          <cell r="D697" t="str">
            <v>South East Asia</v>
          </cell>
          <cell r="E697" t="str">
            <v>QMJ</v>
          </cell>
          <cell r="F697" t="str">
            <v>Secretariat of the Pacific Community</v>
          </cell>
        </row>
        <row r="698">
          <cell r="B698" t="str">
            <v>MWP-202-G02-M-00</v>
          </cell>
          <cell r="C698" t="str">
            <v>Administratively Closed</v>
          </cell>
          <cell r="D698" t="str">
            <v>South East Asia</v>
          </cell>
          <cell r="E698" t="str">
            <v>QMJ</v>
          </cell>
          <cell r="F698" t="str">
            <v>Secretariat of the Pacific Community</v>
          </cell>
        </row>
        <row r="699">
          <cell r="B699" t="str">
            <v>MWP-202-G03-T-00</v>
          </cell>
          <cell r="C699" t="str">
            <v>Administratively Closed</v>
          </cell>
          <cell r="D699" t="str">
            <v>South East Asia</v>
          </cell>
          <cell r="E699" t="str">
            <v>QMJ</v>
          </cell>
          <cell r="F699" t="str">
            <v>Secretariat of the Pacific Community</v>
          </cell>
        </row>
        <row r="700">
          <cell r="B700" t="str">
            <v>MWP-506-G04-M</v>
          </cell>
          <cell r="C700" t="str">
            <v>Administratively Closed</v>
          </cell>
          <cell r="D700" t="str">
            <v>South East Asia</v>
          </cell>
          <cell r="E700" t="str">
            <v>QMJ</v>
          </cell>
          <cell r="F700" t="str">
            <v>Secretariat of the Pacific Community</v>
          </cell>
        </row>
        <row r="701">
          <cell r="B701" t="str">
            <v>MWP-708-G06-H</v>
          </cell>
          <cell r="C701" t="str">
            <v>Active</v>
          </cell>
          <cell r="D701" t="str">
            <v>South East Asia</v>
          </cell>
          <cell r="E701" t="str">
            <v>QMJ</v>
          </cell>
          <cell r="F701" t="str">
            <v>Secretariat of the Pacific Community</v>
          </cell>
        </row>
        <row r="702">
          <cell r="B702" t="str">
            <v>MWP-708-G07-T</v>
          </cell>
          <cell r="C702" t="str">
            <v>Active</v>
          </cell>
          <cell r="D702" t="str">
            <v>South East Asia</v>
          </cell>
          <cell r="E702" t="str">
            <v>QMJ</v>
          </cell>
          <cell r="F702" t="str">
            <v>Secretariat of the Pacific Community</v>
          </cell>
        </row>
        <row r="703">
          <cell r="B703" t="str">
            <v>QMJ-507-G05-M</v>
          </cell>
          <cell r="C703" t="str">
            <v>Active</v>
          </cell>
          <cell r="D703" t="str">
            <v>South East Asia</v>
          </cell>
          <cell r="E703" t="str">
            <v>QMJ</v>
          </cell>
          <cell r="F703" t="str">
            <v>Secretariat of the Pacific Community</v>
          </cell>
        </row>
        <row r="704">
          <cell r="B704" t="str">
            <v>QMJ-M-SPC</v>
          </cell>
          <cell r="C704" t="str">
            <v>N.D.</v>
          </cell>
          <cell r="D704" t="str">
            <v>South East Asia</v>
          </cell>
          <cell r="E704" t="str">
            <v>QMJ</v>
          </cell>
          <cell r="F704" t="str">
            <v>Not Defined</v>
          </cell>
        </row>
        <row r="705">
          <cell r="B705" t="str">
            <v>QMJ-T-SPC</v>
          </cell>
          <cell r="C705" t="str">
            <v>N.D.</v>
          </cell>
          <cell r="D705" t="str">
            <v>South East Asia</v>
          </cell>
          <cell r="E705" t="str">
            <v>QMJ</v>
          </cell>
          <cell r="F705" t="str">
            <v>Not Defined</v>
          </cell>
        </row>
        <row r="706">
          <cell r="B706" t="str">
            <v>MYN-202-G01-T-00</v>
          </cell>
          <cell r="C706" t="str">
            <v>Administratively Closed</v>
          </cell>
          <cell r="D706" t="str">
            <v>High Impact Asia</v>
          </cell>
          <cell r="E706" t="str">
            <v>MMR</v>
          </cell>
          <cell r="F706" t="str">
            <v>United Nations Development Programme, Myanmar</v>
          </cell>
        </row>
        <row r="707">
          <cell r="B707" t="str">
            <v>MYN-305-G02-H</v>
          </cell>
          <cell r="C707" t="str">
            <v>Administratively Closed</v>
          </cell>
          <cell r="D707" t="str">
            <v>High Impact Asia</v>
          </cell>
          <cell r="E707" t="str">
            <v>MMR</v>
          </cell>
          <cell r="F707" t="str">
            <v>United Nations Development Programme, Myanmar</v>
          </cell>
        </row>
        <row r="708">
          <cell r="B708" t="str">
            <v>MYN-305-G03-M</v>
          </cell>
          <cell r="C708" t="str">
            <v>Administratively Closed</v>
          </cell>
          <cell r="D708" t="str">
            <v>High Impact Asia</v>
          </cell>
          <cell r="E708" t="str">
            <v>MMR</v>
          </cell>
          <cell r="F708" t="str">
            <v>United Nations Development Programme, Myanmar</v>
          </cell>
        </row>
        <row r="709">
          <cell r="B709" t="str">
            <v>MYN-H-SCF</v>
          </cell>
          <cell r="C709" t="str">
            <v>Active</v>
          </cell>
          <cell r="D709" t="str">
            <v>High Impact Asia</v>
          </cell>
          <cell r="E709" t="str">
            <v>MMR</v>
          </cell>
          <cell r="F709" t="str">
            <v>Save the Children, Myanmar Office</v>
          </cell>
        </row>
        <row r="710">
          <cell r="B710" t="str">
            <v>MYN-H-UNOPS</v>
          </cell>
          <cell r="C710" t="str">
            <v>Active</v>
          </cell>
          <cell r="D710" t="str">
            <v>High Impact Asia</v>
          </cell>
          <cell r="E710" t="str">
            <v>MMR</v>
          </cell>
          <cell r="F710" t="str">
            <v>United Nations Office for Project Services, Denmark</v>
          </cell>
        </row>
        <row r="711">
          <cell r="B711" t="str">
            <v>MYN-M-SCF</v>
          </cell>
          <cell r="C711" t="str">
            <v>Active</v>
          </cell>
          <cell r="D711" t="str">
            <v>High Impact Asia</v>
          </cell>
          <cell r="E711" t="str">
            <v>MMR</v>
          </cell>
          <cell r="F711" t="str">
            <v>Save the Children, Myanmar Office</v>
          </cell>
        </row>
        <row r="712">
          <cell r="B712" t="str">
            <v>MYN-M-UNOPS</v>
          </cell>
          <cell r="C712" t="str">
            <v>Active</v>
          </cell>
          <cell r="D712" t="str">
            <v>High Impact Asia</v>
          </cell>
          <cell r="E712" t="str">
            <v>MMR</v>
          </cell>
          <cell r="F712" t="str">
            <v>United Nations Office for Project Services, Denmark</v>
          </cell>
        </row>
        <row r="713">
          <cell r="B713" t="str">
            <v>MYN-T-SCF</v>
          </cell>
          <cell r="C713" t="str">
            <v>Active</v>
          </cell>
          <cell r="D713" t="str">
            <v>High Impact Asia</v>
          </cell>
          <cell r="E713" t="str">
            <v>MMR</v>
          </cell>
          <cell r="F713" t="str">
            <v>Save the Children, Myanmar Office</v>
          </cell>
        </row>
        <row r="714">
          <cell r="B714" t="str">
            <v>MYN-T-UNOPS</v>
          </cell>
          <cell r="C714" t="str">
            <v>Active</v>
          </cell>
          <cell r="D714" t="str">
            <v>High Impact Asia</v>
          </cell>
          <cell r="E714" t="str">
            <v>MMR</v>
          </cell>
          <cell r="F714" t="str">
            <v>United Nations Office for Project Services, Denmark</v>
          </cell>
        </row>
        <row r="715">
          <cell r="B715" t="str">
            <v>NMB-202-G01-H-00</v>
          </cell>
          <cell r="C715" t="str">
            <v>Active</v>
          </cell>
          <cell r="D715" t="str">
            <v>Southern and Eastern Africa</v>
          </cell>
          <cell r="E715" t="str">
            <v>NAM</v>
          </cell>
          <cell r="F715" t="str">
            <v>Ministry of Health and Social Services of Namibia</v>
          </cell>
        </row>
        <row r="716">
          <cell r="B716" t="str">
            <v>NMB-202-G02-T-00</v>
          </cell>
          <cell r="C716" t="str">
            <v>Administratively Closed</v>
          </cell>
          <cell r="D716" t="str">
            <v>Southern and Eastern Africa</v>
          </cell>
          <cell r="E716" t="str">
            <v>NAM</v>
          </cell>
          <cell r="F716" t="str">
            <v>Ministry of Health and Social Services of Namibia</v>
          </cell>
        </row>
        <row r="717">
          <cell r="B717" t="str">
            <v>NMB-202-G03-M-00</v>
          </cell>
          <cell r="C717" t="str">
            <v>Active</v>
          </cell>
          <cell r="D717" t="str">
            <v>Southern and Eastern Africa</v>
          </cell>
          <cell r="E717" t="str">
            <v>NAM</v>
          </cell>
          <cell r="F717" t="str">
            <v>Ministry of Health and Social Services of Namibia</v>
          </cell>
        </row>
        <row r="718">
          <cell r="B718" t="str">
            <v>NMB-202-G07-H</v>
          </cell>
          <cell r="C718" t="str">
            <v>Active</v>
          </cell>
          <cell r="D718" t="str">
            <v>Southern and Eastern Africa</v>
          </cell>
          <cell r="E718" t="str">
            <v>NAM</v>
          </cell>
          <cell r="F718" t="str">
            <v>Namibia Network of AIDS Service Organisations</v>
          </cell>
        </row>
        <row r="719">
          <cell r="B719" t="str">
            <v>NMB-506-G04-T</v>
          </cell>
          <cell r="C719" t="str">
            <v>Financial Closure</v>
          </cell>
          <cell r="D719" t="str">
            <v>Southern and Eastern Africa</v>
          </cell>
          <cell r="E719" t="str">
            <v>NAM</v>
          </cell>
          <cell r="F719" t="str">
            <v>Ministry of Health and Social Services of Namibia</v>
          </cell>
        </row>
        <row r="720">
          <cell r="B720" t="str">
            <v>NMB-607-G06-M</v>
          </cell>
          <cell r="C720" t="str">
            <v>Financial Closure</v>
          </cell>
          <cell r="D720" t="str">
            <v>Southern and Eastern Africa</v>
          </cell>
          <cell r="E720" t="str">
            <v>NAM</v>
          </cell>
          <cell r="F720" t="str">
            <v>Ministry of Health and Social Services of Namibia</v>
          </cell>
        </row>
        <row r="721">
          <cell r="B721" t="str">
            <v>NMB-T-MoHSS</v>
          </cell>
          <cell r="C721" t="str">
            <v>Active</v>
          </cell>
          <cell r="D721" t="str">
            <v>Southern and Eastern Africa</v>
          </cell>
          <cell r="E721" t="str">
            <v>NAM</v>
          </cell>
          <cell r="F721" t="str">
            <v>Ministry of Health and Social Services of Namibia</v>
          </cell>
        </row>
        <row r="722">
          <cell r="B722" t="str">
            <v>NEP-202-G01-H-00</v>
          </cell>
          <cell r="C722" t="str">
            <v>Administratively Closed</v>
          </cell>
          <cell r="D722" t="str">
            <v>South East Asia</v>
          </cell>
          <cell r="E722" t="str">
            <v>NPL</v>
          </cell>
          <cell r="F722" t="str">
            <v>Ministry of Health of Nepal</v>
          </cell>
        </row>
        <row r="723">
          <cell r="B723" t="str">
            <v>NEP-202-G02-M-00</v>
          </cell>
          <cell r="C723" t="str">
            <v>Administratively Closed</v>
          </cell>
          <cell r="D723" t="str">
            <v>South East Asia</v>
          </cell>
          <cell r="E723" t="str">
            <v>NPL</v>
          </cell>
          <cell r="F723" t="str">
            <v>Ministry of Health of Nepal</v>
          </cell>
        </row>
        <row r="724">
          <cell r="B724" t="str">
            <v>NEP-202-G04-M-00</v>
          </cell>
          <cell r="C724" t="str">
            <v>Administratively Closed</v>
          </cell>
          <cell r="D724" t="str">
            <v>South East Asia</v>
          </cell>
          <cell r="E724" t="str">
            <v>NPL</v>
          </cell>
          <cell r="F724" t="str">
            <v>Population Services International, Nepal</v>
          </cell>
        </row>
        <row r="725">
          <cell r="B725" t="str">
            <v>NEP-202-G05-H-00</v>
          </cell>
          <cell r="C725" t="str">
            <v>Administratively Closed</v>
          </cell>
          <cell r="D725" t="str">
            <v>South East Asia</v>
          </cell>
          <cell r="E725" t="str">
            <v>NPL</v>
          </cell>
          <cell r="F725" t="str">
            <v>United Nations Development Programme, Nepal</v>
          </cell>
        </row>
        <row r="726">
          <cell r="B726" t="str">
            <v>NEP-405-G03-T</v>
          </cell>
          <cell r="C726" t="str">
            <v>Administratively Closed</v>
          </cell>
          <cell r="D726" t="str">
            <v>South East Asia</v>
          </cell>
          <cell r="E726" t="str">
            <v>NPL</v>
          </cell>
          <cell r="F726" t="str">
            <v>Ministry of Health of Nepal</v>
          </cell>
        </row>
        <row r="727">
          <cell r="B727" t="str">
            <v>NEP-708-G06-M</v>
          </cell>
          <cell r="C727" t="str">
            <v>Administratively Closed</v>
          </cell>
          <cell r="D727" t="str">
            <v>South East Asia</v>
          </cell>
          <cell r="E727" t="str">
            <v>NPL</v>
          </cell>
          <cell r="F727" t="str">
            <v>Population Services International, Nepal</v>
          </cell>
        </row>
        <row r="728">
          <cell r="B728" t="str">
            <v>NEP-708-G07-M</v>
          </cell>
          <cell r="C728" t="str">
            <v>Administratively Closed</v>
          </cell>
          <cell r="D728" t="str">
            <v>South East Asia</v>
          </cell>
          <cell r="E728" t="str">
            <v>NPL</v>
          </cell>
          <cell r="F728" t="str">
            <v>Ministry of Health of Nepal</v>
          </cell>
        </row>
        <row r="729">
          <cell r="B729" t="str">
            <v>NEP-708-G08-T</v>
          </cell>
          <cell r="C729" t="str">
            <v>Administratively Closed</v>
          </cell>
          <cell r="D729" t="str">
            <v>South East Asia</v>
          </cell>
          <cell r="E729" t="str">
            <v>NPL</v>
          </cell>
          <cell r="F729" t="str">
            <v>Ministry of Health of Nepal</v>
          </cell>
        </row>
        <row r="730">
          <cell r="B730" t="str">
            <v>NEP-708-G09-H</v>
          </cell>
          <cell r="C730" t="str">
            <v>Administratively Closed</v>
          </cell>
          <cell r="D730" t="str">
            <v>South East Asia</v>
          </cell>
          <cell r="E730" t="str">
            <v>NPL</v>
          </cell>
          <cell r="F730" t="str">
            <v>United Nations Development Programme, Nepal</v>
          </cell>
        </row>
        <row r="731">
          <cell r="B731" t="str">
            <v>NEP-708-G10-H</v>
          </cell>
          <cell r="C731" t="str">
            <v>Administratively Closed</v>
          </cell>
          <cell r="D731" t="str">
            <v>South East Asia</v>
          </cell>
          <cell r="E731" t="str">
            <v>NPL</v>
          </cell>
          <cell r="F731" t="str">
            <v>Save the Children, Nepal Office</v>
          </cell>
        </row>
        <row r="732">
          <cell r="B732" t="str">
            <v>NEP-708-G11-H</v>
          </cell>
          <cell r="C732" t="str">
            <v>Financial Closure</v>
          </cell>
          <cell r="D732" t="str">
            <v>South East Asia</v>
          </cell>
          <cell r="E732" t="str">
            <v>NPL</v>
          </cell>
          <cell r="F732" t="str">
            <v>Family Planning Association of Nepal</v>
          </cell>
        </row>
        <row r="733">
          <cell r="B733" t="str">
            <v>NEP-711-G13-H</v>
          </cell>
          <cell r="C733" t="str">
            <v>Administratively Closed</v>
          </cell>
          <cell r="D733" t="str">
            <v>South East Asia</v>
          </cell>
          <cell r="E733" t="str">
            <v>NPL</v>
          </cell>
          <cell r="F733" t="str">
            <v>Ministry of Health of Nepal</v>
          </cell>
        </row>
        <row r="734">
          <cell r="B734" t="str">
            <v>NEP-H-NCASC</v>
          </cell>
          <cell r="C734" t="str">
            <v>Active</v>
          </cell>
          <cell r="D734" t="str">
            <v>South East Asia</v>
          </cell>
          <cell r="E734" t="str">
            <v>NPL</v>
          </cell>
          <cell r="F734" t="str">
            <v>Ministry of Health of Nepal</v>
          </cell>
        </row>
        <row r="735">
          <cell r="B735" t="str">
            <v>NEP-H-SCF</v>
          </cell>
          <cell r="C735" t="str">
            <v>Active</v>
          </cell>
          <cell r="D735" t="str">
            <v>South East Asia</v>
          </cell>
          <cell r="E735" t="str">
            <v>NPL</v>
          </cell>
          <cell r="F735" t="str">
            <v>Save the Children, Nepal Office</v>
          </cell>
        </row>
        <row r="736">
          <cell r="B736" t="str">
            <v>NEP-M-EDCD</v>
          </cell>
          <cell r="C736" t="str">
            <v>Active</v>
          </cell>
          <cell r="D736" t="str">
            <v>South East Asia</v>
          </cell>
          <cell r="E736" t="str">
            <v>NPL</v>
          </cell>
          <cell r="F736" t="str">
            <v>Ministry of Health of Nepal</v>
          </cell>
        </row>
        <row r="737">
          <cell r="B737" t="str">
            <v>NEP-M-PSI</v>
          </cell>
          <cell r="C737" t="str">
            <v>Financial Closure</v>
          </cell>
          <cell r="D737" t="str">
            <v>South East Asia</v>
          </cell>
          <cell r="E737" t="str">
            <v>NPL</v>
          </cell>
          <cell r="F737" t="str">
            <v>Population Services International, Nepal</v>
          </cell>
        </row>
        <row r="738">
          <cell r="B738" t="str">
            <v>NEP-T-NTC</v>
          </cell>
          <cell r="C738" t="str">
            <v>Active</v>
          </cell>
          <cell r="D738" t="str">
            <v>South East Asia</v>
          </cell>
          <cell r="E738" t="str">
            <v>NPL</v>
          </cell>
          <cell r="F738" t="str">
            <v>Ministry of Health of Nepal</v>
          </cell>
        </row>
        <row r="739">
          <cell r="B739" t="str">
            <v>NIC-202-G01-M-00</v>
          </cell>
          <cell r="C739" t="str">
            <v>Administratively Closed</v>
          </cell>
          <cell r="D739" t="str">
            <v>Latin America and Caribbean</v>
          </cell>
          <cell r="E739" t="str">
            <v>NIC</v>
          </cell>
          <cell r="F739" t="str">
            <v>Federación Red NicaSalud</v>
          </cell>
        </row>
        <row r="740">
          <cell r="B740" t="str">
            <v>NIC-202-G02-T-00</v>
          </cell>
          <cell r="C740" t="str">
            <v>Administratively Closed</v>
          </cell>
          <cell r="D740" t="str">
            <v>Latin America and Caribbean</v>
          </cell>
          <cell r="E740" t="str">
            <v>NIC</v>
          </cell>
          <cell r="F740" t="str">
            <v>Federación Red NicaSalud</v>
          </cell>
        </row>
        <row r="741">
          <cell r="B741" t="str">
            <v>NIC-202-G03-H-00</v>
          </cell>
          <cell r="C741" t="str">
            <v>Administratively Closed</v>
          </cell>
          <cell r="D741" t="str">
            <v>Latin America and Caribbean</v>
          </cell>
          <cell r="E741" t="str">
            <v>NIC</v>
          </cell>
          <cell r="F741" t="str">
            <v>Federación Red NicaSalud</v>
          </cell>
        </row>
        <row r="742">
          <cell r="B742" t="str">
            <v>NIC-202-G05-T-00</v>
          </cell>
          <cell r="C742" t="str">
            <v>Active</v>
          </cell>
          <cell r="D742" t="str">
            <v>Latin America and Caribbean</v>
          </cell>
          <cell r="E742" t="str">
            <v>NIC</v>
          </cell>
          <cell r="F742" t="str">
            <v>Instituto Nicaraguense de Seguridad Social</v>
          </cell>
        </row>
        <row r="743">
          <cell r="B743" t="str">
            <v>NIC-708-G04-M</v>
          </cell>
          <cell r="C743" t="str">
            <v>Administratively Closed</v>
          </cell>
          <cell r="D743" t="str">
            <v>Latin America and Caribbean</v>
          </cell>
          <cell r="E743" t="str">
            <v>NIC</v>
          </cell>
          <cell r="F743" t="str">
            <v>Federación Red NicaSalud</v>
          </cell>
        </row>
        <row r="744">
          <cell r="B744" t="str">
            <v>NIC-809-G06-H</v>
          </cell>
          <cell r="C744" t="str">
            <v>Active</v>
          </cell>
          <cell r="D744" t="str">
            <v>Latin America and Caribbean</v>
          </cell>
          <cell r="E744" t="str">
            <v>NIC</v>
          </cell>
          <cell r="F744" t="str">
            <v>Instituto Nicaraguense de Seguridad Social</v>
          </cell>
        </row>
        <row r="745">
          <cell r="B745" t="str">
            <v>NIC-910-G07-M</v>
          </cell>
          <cell r="C745" t="str">
            <v>Administratively Closed</v>
          </cell>
          <cell r="D745" t="str">
            <v>Latin America and Caribbean</v>
          </cell>
          <cell r="E745" t="str">
            <v>NIC</v>
          </cell>
          <cell r="F745" t="str">
            <v>Federación Red NicaSalud</v>
          </cell>
        </row>
        <row r="746">
          <cell r="B746" t="str">
            <v>NIC-H-INSS</v>
          </cell>
          <cell r="C746" t="str">
            <v>N.D.</v>
          </cell>
          <cell r="D746" t="str">
            <v>Latin America and Caribbean</v>
          </cell>
          <cell r="E746" t="str">
            <v>NIC</v>
          </cell>
          <cell r="F746" t="str">
            <v>Not Defined</v>
          </cell>
        </row>
        <row r="747">
          <cell r="B747" t="str">
            <v>NIC-M-REDNICA</v>
          </cell>
          <cell r="C747" t="str">
            <v>Active</v>
          </cell>
          <cell r="D747" t="str">
            <v>Latin America and Caribbean</v>
          </cell>
          <cell r="E747" t="str">
            <v>NIC</v>
          </cell>
          <cell r="F747" t="str">
            <v>Federación Red NicaSalud</v>
          </cell>
        </row>
        <row r="748">
          <cell r="B748" t="str">
            <v>NER-S-SCF</v>
          </cell>
          <cell r="C748" t="str">
            <v>Active</v>
          </cell>
          <cell r="D748" t="str">
            <v>Western Africa</v>
          </cell>
          <cell r="E748" t="str">
            <v>NER</v>
          </cell>
          <cell r="F748" t="str">
            <v>Save the Children Federation, Inc.</v>
          </cell>
        </row>
        <row r="749">
          <cell r="B749" t="str">
            <v>NGR-013-G09-T</v>
          </cell>
          <cell r="C749" t="str">
            <v>Active</v>
          </cell>
          <cell r="D749" t="str">
            <v>Western Africa</v>
          </cell>
          <cell r="E749" t="str">
            <v>NER</v>
          </cell>
          <cell r="F749" t="str">
            <v>International Federation of Red Cross and Red Crescent Societies</v>
          </cell>
        </row>
        <row r="750">
          <cell r="B750" t="str">
            <v>NGR-304-G01-H</v>
          </cell>
          <cell r="C750" t="str">
            <v>Administratively Closed</v>
          </cell>
          <cell r="D750" t="str">
            <v>Western Africa</v>
          </cell>
          <cell r="E750" t="str">
            <v>NER</v>
          </cell>
          <cell r="F750" t="str">
            <v>Multi-sectorial Coordination Unit to Fight HIV/AIDS/STI</v>
          </cell>
        </row>
        <row r="751">
          <cell r="B751" t="str">
            <v>NGR-304-G02-M</v>
          </cell>
          <cell r="C751" t="str">
            <v>Administratively Closed</v>
          </cell>
          <cell r="D751" t="str">
            <v>Western Africa</v>
          </cell>
          <cell r="E751" t="str">
            <v>NER</v>
          </cell>
          <cell r="F751" t="str">
            <v>Centre of International Cooperation in Health and Development, Niger</v>
          </cell>
        </row>
        <row r="752">
          <cell r="B752" t="str">
            <v>NGR-306-G06-M</v>
          </cell>
          <cell r="C752" t="str">
            <v>Administratively Closed</v>
          </cell>
          <cell r="D752" t="str">
            <v>Western Africa</v>
          </cell>
          <cell r="E752" t="str">
            <v>NER</v>
          </cell>
          <cell r="F752" t="str">
            <v>United Nations Development Programme, Niger</v>
          </cell>
        </row>
        <row r="753">
          <cell r="B753" t="str">
            <v>NGR-405-G03-M</v>
          </cell>
          <cell r="C753" t="str">
            <v>Administratively Closed</v>
          </cell>
          <cell r="D753" t="str">
            <v>Western Africa</v>
          </cell>
          <cell r="E753" t="str">
            <v>NER</v>
          </cell>
          <cell r="F753" t="str">
            <v>Int'l Federation of Red Cross and Red Crescent</v>
          </cell>
        </row>
        <row r="754">
          <cell r="B754" t="str">
            <v>NGR-506-G04-M</v>
          </cell>
          <cell r="C754" t="str">
            <v>Financial Closure</v>
          </cell>
          <cell r="D754" t="str">
            <v>Western Africa</v>
          </cell>
          <cell r="E754" t="str">
            <v>NER</v>
          </cell>
          <cell r="F754" t="str">
            <v>United Nations Development Programme, Niger</v>
          </cell>
        </row>
        <row r="755">
          <cell r="B755" t="str">
            <v>NGR-506-G05-T</v>
          </cell>
          <cell r="C755" t="str">
            <v>Financial Closure</v>
          </cell>
          <cell r="D755" t="str">
            <v>Western Africa</v>
          </cell>
          <cell r="E755" t="str">
            <v>NER</v>
          </cell>
          <cell r="F755" t="str">
            <v>United Nations Development Programme, Niger</v>
          </cell>
        </row>
        <row r="756">
          <cell r="B756" t="str">
            <v>NGR-708-G07-M</v>
          </cell>
          <cell r="C756" t="str">
            <v>Active</v>
          </cell>
          <cell r="D756" t="str">
            <v>Western Africa</v>
          </cell>
          <cell r="E756" t="str">
            <v>NER</v>
          </cell>
          <cell r="F756" t="str">
            <v>Catholic Relief Services - Niger</v>
          </cell>
        </row>
        <row r="757">
          <cell r="B757" t="str">
            <v>NGR-708-G08-H</v>
          </cell>
          <cell r="C757" t="str">
            <v>Active</v>
          </cell>
          <cell r="D757" t="str">
            <v>Western Africa</v>
          </cell>
          <cell r="E757" t="str">
            <v>NER</v>
          </cell>
          <cell r="F757" t="str">
            <v>Multi-sectorial Coordination Unit to Fight HIV/AIDS/STI</v>
          </cell>
        </row>
        <row r="758">
          <cell r="B758" t="str">
            <v>NGA-102-G01-H-00</v>
          </cell>
          <cell r="C758" t="str">
            <v>Financial Closure</v>
          </cell>
          <cell r="D758" t="str">
            <v>High Impact Africa 1</v>
          </cell>
          <cell r="E758" t="str">
            <v>NGA</v>
          </cell>
          <cell r="F758" t="str">
            <v>National Agency for Control of AIDS</v>
          </cell>
        </row>
        <row r="759">
          <cell r="B759" t="str">
            <v>NGA-102-G02-H-00</v>
          </cell>
          <cell r="C759" t="str">
            <v>Financial Closure</v>
          </cell>
          <cell r="D759" t="str">
            <v>High Impact Africa 1</v>
          </cell>
          <cell r="E759" t="str">
            <v>NGA</v>
          </cell>
          <cell r="F759" t="str">
            <v>Yakubu Gowon Center for National Unity and International Cooperation</v>
          </cell>
        </row>
        <row r="760">
          <cell r="B760" t="str">
            <v>NGA-102-G03-H-00</v>
          </cell>
          <cell r="C760" t="str">
            <v>Financial Closure</v>
          </cell>
          <cell r="D760" t="str">
            <v>High Impact Africa 1</v>
          </cell>
          <cell r="E760" t="str">
            <v>NGA</v>
          </cell>
          <cell r="F760" t="str">
            <v>National Agency for Control of AIDS</v>
          </cell>
        </row>
        <row r="761">
          <cell r="B761" t="str">
            <v>NGA-202-G04-M-00</v>
          </cell>
          <cell r="C761" t="str">
            <v>Financial Closure</v>
          </cell>
          <cell r="D761" t="str">
            <v>High Impact Africa 1</v>
          </cell>
          <cell r="E761" t="str">
            <v>NGA</v>
          </cell>
          <cell r="F761" t="str">
            <v>Yakubu Gowon Center for National Unity and International Cooperation</v>
          </cell>
        </row>
        <row r="762">
          <cell r="B762" t="str">
            <v>NGA-404-G05-M</v>
          </cell>
          <cell r="C762" t="str">
            <v>Financial Closure</v>
          </cell>
          <cell r="D762" t="str">
            <v>High Impact Africa 1</v>
          </cell>
          <cell r="E762" t="str">
            <v>NGA</v>
          </cell>
          <cell r="F762" t="str">
            <v>Yakubu Gowon Center for National Unity and International Cooperation</v>
          </cell>
        </row>
        <row r="763">
          <cell r="B763" t="str">
            <v>NGA-407-G10-M</v>
          </cell>
          <cell r="C763" t="str">
            <v>Financial Closure</v>
          </cell>
          <cell r="D763" t="str">
            <v>High Impact Africa 1</v>
          </cell>
          <cell r="E763" t="str">
            <v>NGA</v>
          </cell>
          <cell r="F763" t="str">
            <v>Society for Family Health</v>
          </cell>
        </row>
        <row r="764">
          <cell r="B764" t="str">
            <v>NGA-506-G06-T</v>
          </cell>
          <cell r="C764" t="str">
            <v>Financial Closure</v>
          </cell>
          <cell r="D764" t="str">
            <v>High Impact Africa 1</v>
          </cell>
          <cell r="E764" t="str">
            <v>NGA</v>
          </cell>
          <cell r="F764" t="str">
            <v>Christian Health Association of Nigeria</v>
          </cell>
        </row>
        <row r="765">
          <cell r="B765" t="str">
            <v>NGA-506-G07-H</v>
          </cell>
          <cell r="C765" t="str">
            <v>Administratively Closed</v>
          </cell>
          <cell r="D765" t="str">
            <v>High Impact Africa 1</v>
          </cell>
          <cell r="E765" t="str">
            <v>NGA</v>
          </cell>
          <cell r="F765" t="str">
            <v>National Agency for Control of AIDS</v>
          </cell>
        </row>
        <row r="766">
          <cell r="B766" t="str">
            <v>NGA-506-G08-H</v>
          </cell>
          <cell r="C766" t="str">
            <v>Administratively Closed</v>
          </cell>
          <cell r="D766" t="str">
            <v>High Impact Africa 1</v>
          </cell>
          <cell r="E766" t="str">
            <v>NGA</v>
          </cell>
          <cell r="F766" t="str">
            <v>Society for Family Health</v>
          </cell>
        </row>
        <row r="767">
          <cell r="B767" t="str">
            <v>NGA-506-G09-H</v>
          </cell>
          <cell r="C767" t="str">
            <v>Administratively Closed</v>
          </cell>
          <cell r="D767" t="str">
            <v>High Impact Africa 1</v>
          </cell>
          <cell r="E767" t="str">
            <v>NGA</v>
          </cell>
          <cell r="F767" t="str">
            <v>Association For Reproductive And Family Health (ARFH)</v>
          </cell>
        </row>
        <row r="768">
          <cell r="B768" t="str">
            <v>NGA-509-G15-T</v>
          </cell>
          <cell r="C768" t="str">
            <v>Administratively Closed</v>
          </cell>
          <cell r="D768" t="str">
            <v>High Impact Africa 1</v>
          </cell>
          <cell r="E768" t="str">
            <v>NGA</v>
          </cell>
          <cell r="F768" t="str">
            <v>Association For Reproductive And Family Health (ARFH)</v>
          </cell>
        </row>
        <row r="769">
          <cell r="B769" t="str">
            <v>NGA-809-G11-M</v>
          </cell>
          <cell r="C769" t="str">
            <v>Active</v>
          </cell>
          <cell r="D769" t="str">
            <v>High Impact Africa 1</v>
          </cell>
          <cell r="E769" t="str">
            <v>NGA</v>
          </cell>
          <cell r="F769" t="str">
            <v>Society for Family Health</v>
          </cell>
        </row>
        <row r="770">
          <cell r="B770" t="str">
            <v>NGA-809-G12-S</v>
          </cell>
          <cell r="C770" t="str">
            <v>Administratively Closed</v>
          </cell>
          <cell r="D770" t="str">
            <v>High Impact Africa 1</v>
          </cell>
          <cell r="E770" t="str">
            <v>NGA</v>
          </cell>
          <cell r="F770" t="str">
            <v>National Agency for Control of AIDS</v>
          </cell>
        </row>
        <row r="771">
          <cell r="B771" t="str">
            <v>NGA-809-G13-M</v>
          </cell>
          <cell r="C771" t="str">
            <v>Financial Closure</v>
          </cell>
          <cell r="D771" t="str">
            <v>High Impact Africa 1</v>
          </cell>
          <cell r="E771" t="str">
            <v>NGA</v>
          </cell>
          <cell r="F771" t="str">
            <v>Yakubu Gowon Center for National Unity and International Cooperation</v>
          </cell>
        </row>
        <row r="772">
          <cell r="B772" t="str">
            <v>NGA-809-G14-M</v>
          </cell>
          <cell r="C772" t="str">
            <v>Active</v>
          </cell>
          <cell r="D772" t="str">
            <v>High Impact Africa 1</v>
          </cell>
          <cell r="E772" t="str">
            <v>NGA</v>
          </cell>
          <cell r="F772" t="str">
            <v>National Malaria Control Programme, Ministry of Health of Nigeria</v>
          </cell>
        </row>
        <row r="773">
          <cell r="B773" t="str">
            <v>NGA-H-ARFH</v>
          </cell>
          <cell r="C773" t="str">
            <v>Active</v>
          </cell>
          <cell r="D773" t="str">
            <v>High Impact Africa 1</v>
          </cell>
          <cell r="E773" t="str">
            <v>NGA</v>
          </cell>
          <cell r="F773" t="str">
            <v>Association For Reproductive And Family Health (ARFH)</v>
          </cell>
        </row>
        <row r="774">
          <cell r="B774" t="str">
            <v>NGA-H-CiSHAN</v>
          </cell>
          <cell r="C774" t="str">
            <v>Financial Closure</v>
          </cell>
          <cell r="D774" t="str">
            <v>High Impact Africa 1</v>
          </cell>
          <cell r="E774" t="str">
            <v>NGA</v>
          </cell>
          <cell r="F774" t="str">
            <v>Civil Society for HIV/AIDS in Nigeria</v>
          </cell>
        </row>
        <row r="775">
          <cell r="B775" t="str">
            <v>NGA-H-NACA</v>
          </cell>
          <cell r="C775" t="str">
            <v>Active</v>
          </cell>
          <cell r="D775" t="str">
            <v>High Impact Africa 1</v>
          </cell>
          <cell r="E775" t="str">
            <v>NGA</v>
          </cell>
          <cell r="F775" t="str">
            <v>National Agency for Control of AIDS</v>
          </cell>
        </row>
        <row r="776">
          <cell r="B776" t="str">
            <v>NGA-H-PPF</v>
          </cell>
          <cell r="C776" t="str">
            <v>Administratively Closed</v>
          </cell>
          <cell r="D776" t="str">
            <v>High Impact Africa 1</v>
          </cell>
          <cell r="E776" t="str">
            <v>NGA</v>
          </cell>
          <cell r="F776" t="str">
            <v>Planned Parenthood Federation of Nigeria</v>
          </cell>
        </row>
        <row r="777">
          <cell r="B777" t="str">
            <v>NGA-H-SFHNG</v>
          </cell>
          <cell r="C777" t="str">
            <v>Active</v>
          </cell>
          <cell r="D777" t="str">
            <v>High Impact Africa 1</v>
          </cell>
          <cell r="E777" t="str">
            <v>NGA</v>
          </cell>
          <cell r="F777" t="str">
            <v>Society for Family Health</v>
          </cell>
        </row>
        <row r="778">
          <cell r="B778" t="str">
            <v>NGA-M-NMEP</v>
          </cell>
          <cell r="C778" t="str">
            <v>Active</v>
          </cell>
          <cell r="D778" t="str">
            <v>High Impact Africa 1</v>
          </cell>
          <cell r="E778" t="str">
            <v>NGA</v>
          </cell>
          <cell r="F778" t="str">
            <v>National Malaria Control Programme, Ministry of Health of Nigeria</v>
          </cell>
        </row>
        <row r="779">
          <cell r="B779" t="str">
            <v>NGA-M-SFH</v>
          </cell>
          <cell r="C779" t="str">
            <v>Active</v>
          </cell>
          <cell r="D779" t="str">
            <v>High Impact Africa 1</v>
          </cell>
          <cell r="E779" t="str">
            <v>NGA</v>
          </cell>
          <cell r="F779" t="str">
            <v>Society for Family Health</v>
          </cell>
        </row>
        <row r="780">
          <cell r="B780" t="str">
            <v>NGA-T-ARFH</v>
          </cell>
          <cell r="C780" t="str">
            <v>Active</v>
          </cell>
          <cell r="D780" t="str">
            <v>High Impact Africa 1</v>
          </cell>
          <cell r="E780" t="str">
            <v>NGA</v>
          </cell>
          <cell r="F780" t="str">
            <v>Association For Reproductive And Family Health (ARFH)</v>
          </cell>
        </row>
        <row r="781">
          <cell r="B781" t="str">
            <v>NGA-T-IHVN</v>
          </cell>
          <cell r="C781" t="str">
            <v>Active</v>
          </cell>
          <cell r="D781" t="str">
            <v>High Impact Africa 1</v>
          </cell>
          <cell r="E781" t="str">
            <v>NGA</v>
          </cell>
          <cell r="F781" t="str">
            <v>Institute of Human Virology Nigeria</v>
          </cell>
        </row>
        <row r="782">
          <cell r="B782" t="str">
            <v>Not Defined</v>
          </cell>
          <cell r="C782" t="str">
            <v>N.D.</v>
          </cell>
          <cell r="D782" t="str">
            <v>Not Defined</v>
          </cell>
          <cell r="F782" t="str">
            <v>Not Defined</v>
          </cell>
        </row>
        <row r="783">
          <cell r="B783" t="str">
            <v>PAK-M-DOMC</v>
          </cell>
          <cell r="C783" t="str">
            <v>N.D.</v>
          </cell>
          <cell r="D783" t="str">
            <v>High Impact Asia</v>
          </cell>
          <cell r="E783" t="str">
            <v>PAK</v>
          </cell>
          <cell r="F783" t="str">
            <v>Not Defined</v>
          </cell>
        </row>
        <row r="784">
          <cell r="B784" t="str">
            <v>PAK-M-SC</v>
          </cell>
          <cell r="C784" t="str">
            <v>N.D.</v>
          </cell>
          <cell r="D784" t="str">
            <v>High Impact Asia</v>
          </cell>
          <cell r="E784" t="str">
            <v>PAK</v>
          </cell>
          <cell r="F784" t="str">
            <v>Not Defined</v>
          </cell>
        </row>
        <row r="785">
          <cell r="B785" t="str">
            <v>PKS-202-G01-H-00</v>
          </cell>
          <cell r="C785" t="str">
            <v>Financial Closure</v>
          </cell>
          <cell r="D785" t="str">
            <v>High Impact Asia</v>
          </cell>
          <cell r="E785" t="str">
            <v>PAK</v>
          </cell>
          <cell r="F785" t="str">
            <v>National AIDS Control Programme, Ministry of Inter-Provincial Coordination</v>
          </cell>
        </row>
        <row r="786">
          <cell r="B786" t="str">
            <v>PKS-202-G02-M-00</v>
          </cell>
          <cell r="C786" t="str">
            <v>Financial Closure</v>
          </cell>
          <cell r="D786" t="str">
            <v>High Impact Asia</v>
          </cell>
          <cell r="E786" t="str">
            <v>PAK</v>
          </cell>
          <cell r="F786" t="str">
            <v>National AIDS Control Programme, Ministry of Inter-Provincial Coordination</v>
          </cell>
        </row>
        <row r="787">
          <cell r="B787" t="str">
            <v>PKS-202-G03-T-00</v>
          </cell>
          <cell r="C787" t="str">
            <v>Financial Closure</v>
          </cell>
          <cell r="D787" t="str">
            <v>High Impact Asia</v>
          </cell>
          <cell r="E787" t="str">
            <v>PAK</v>
          </cell>
          <cell r="F787" t="str">
            <v>National AIDS Control Programme, Ministry of Inter-Provincial Coordination</v>
          </cell>
        </row>
        <row r="788">
          <cell r="B788" t="str">
            <v>PKS-304-G04-M</v>
          </cell>
          <cell r="C788" t="str">
            <v>Financial Closure</v>
          </cell>
          <cell r="D788" t="str">
            <v>High Impact Asia</v>
          </cell>
          <cell r="E788" t="str">
            <v>PAK</v>
          </cell>
          <cell r="F788" t="str">
            <v>National AIDS Control Programme, Ministry of Inter-Provincial Coordination</v>
          </cell>
        </row>
        <row r="789">
          <cell r="B789" t="str">
            <v>PKS-304-G05-T</v>
          </cell>
          <cell r="C789" t="str">
            <v>Financial Closure</v>
          </cell>
          <cell r="D789" t="str">
            <v>High Impact Asia</v>
          </cell>
          <cell r="E789" t="str">
            <v>PAK</v>
          </cell>
          <cell r="F789" t="str">
            <v>National AIDS Control Programme, Ministry of Inter-Provincial Coordination</v>
          </cell>
        </row>
        <row r="790">
          <cell r="B790" t="str">
            <v>PKS-607-G06-T</v>
          </cell>
          <cell r="C790" t="str">
            <v>Administratively Closed</v>
          </cell>
          <cell r="D790" t="str">
            <v>High Impact Asia</v>
          </cell>
          <cell r="E790" t="str">
            <v>PAK</v>
          </cell>
          <cell r="F790" t="str">
            <v>Mercy Corps</v>
          </cell>
        </row>
        <row r="791">
          <cell r="B791" t="str">
            <v>PKS-607-G07-T</v>
          </cell>
          <cell r="C791" t="str">
            <v>Administratively Closed</v>
          </cell>
          <cell r="D791" t="str">
            <v>High Impact Asia</v>
          </cell>
          <cell r="E791" t="str">
            <v>PAK</v>
          </cell>
          <cell r="F791" t="str">
            <v>National TB Control Programme Pakistan</v>
          </cell>
        </row>
        <row r="792">
          <cell r="B792" t="str">
            <v>PKS-708-G08-M</v>
          </cell>
          <cell r="C792" t="str">
            <v>Administratively Closed</v>
          </cell>
          <cell r="D792" t="str">
            <v>High Impact Asia</v>
          </cell>
          <cell r="E792" t="str">
            <v>PAK</v>
          </cell>
          <cell r="F792" t="str">
            <v>Directorate of Malaria Control, Ministry of Inter-Provincial Coordination, Pakistan</v>
          </cell>
        </row>
        <row r="793">
          <cell r="B793" t="str">
            <v>PKS-809-G09-T</v>
          </cell>
          <cell r="C793" t="str">
            <v>Administratively Closed</v>
          </cell>
          <cell r="D793" t="str">
            <v>High Impact Asia</v>
          </cell>
          <cell r="E793" t="str">
            <v>PAK</v>
          </cell>
          <cell r="F793" t="str">
            <v>National TB Control Programme Pakistan</v>
          </cell>
        </row>
        <row r="794">
          <cell r="B794" t="str">
            <v>PKS-809-G10-T</v>
          </cell>
          <cell r="C794" t="str">
            <v>Active</v>
          </cell>
          <cell r="D794" t="str">
            <v>High Impact Asia</v>
          </cell>
          <cell r="E794" t="str">
            <v>PAK</v>
          </cell>
          <cell r="F794" t="str">
            <v>Green Star Social Marketing Pakistan (Guarantee) Limited</v>
          </cell>
        </row>
        <row r="795">
          <cell r="B795" t="str">
            <v>PKS-910-G11-T</v>
          </cell>
          <cell r="C795" t="str">
            <v>Administratively Closed</v>
          </cell>
          <cell r="D795" t="str">
            <v>High Impact Asia</v>
          </cell>
          <cell r="E795" t="str">
            <v>PAK</v>
          </cell>
          <cell r="F795" t="str">
            <v>National TB Control Programme Pakistan</v>
          </cell>
        </row>
        <row r="796">
          <cell r="B796" t="str">
            <v>PKS-910-G12-T</v>
          </cell>
          <cell r="C796" t="str">
            <v>Administratively Closed</v>
          </cell>
          <cell r="D796" t="str">
            <v>High Impact Asia</v>
          </cell>
          <cell r="E796" t="str">
            <v>PAK</v>
          </cell>
          <cell r="F796" t="str">
            <v>Mercy Corps</v>
          </cell>
        </row>
        <row r="797">
          <cell r="B797" t="str">
            <v>PKS-911-G13-H</v>
          </cell>
          <cell r="C797" t="str">
            <v>Administratively Closed</v>
          </cell>
          <cell r="D797" t="str">
            <v>High Impact Asia</v>
          </cell>
          <cell r="E797" t="str">
            <v>PAK</v>
          </cell>
          <cell r="F797" t="str">
            <v>National AIDS Control Programme, Ministry of Inter-Provincial Coordination</v>
          </cell>
        </row>
        <row r="798">
          <cell r="B798" t="str">
            <v>PKS-911-G14-H</v>
          </cell>
          <cell r="C798" t="str">
            <v>Administratively Closed</v>
          </cell>
          <cell r="D798" t="str">
            <v>High Impact Asia</v>
          </cell>
          <cell r="E798" t="str">
            <v>PAK</v>
          </cell>
          <cell r="F798" t="str">
            <v>Nai Zindagi Trust</v>
          </cell>
        </row>
        <row r="799">
          <cell r="B799" t="str">
            <v>PKS-H-NACP</v>
          </cell>
          <cell r="C799" t="str">
            <v>Active</v>
          </cell>
          <cell r="D799" t="str">
            <v>High Impact Asia</v>
          </cell>
          <cell r="E799" t="str">
            <v>PAK</v>
          </cell>
          <cell r="F799" t="str">
            <v>National AIDS Control Programme, Ministry of Inter-Provincial Coordination</v>
          </cell>
        </row>
        <row r="800">
          <cell r="B800" t="str">
            <v>PKS-H-NZ</v>
          </cell>
          <cell r="C800" t="str">
            <v>Active</v>
          </cell>
          <cell r="D800" t="str">
            <v>High Impact Asia</v>
          </cell>
          <cell r="E800" t="str">
            <v>PAK</v>
          </cell>
          <cell r="F800" t="str">
            <v>Nai Zindagi Trust</v>
          </cell>
        </row>
        <row r="801">
          <cell r="B801" t="str">
            <v>PKS-M-DOMC</v>
          </cell>
          <cell r="C801" t="str">
            <v>Active</v>
          </cell>
          <cell r="D801" t="str">
            <v>High Impact Asia</v>
          </cell>
          <cell r="E801" t="str">
            <v>PAK</v>
          </cell>
          <cell r="F801" t="str">
            <v>Directorate of Malaria Control, Ministry of Inter-Provincial Coordination, Pakistan</v>
          </cell>
        </row>
        <row r="802">
          <cell r="B802" t="str">
            <v>PKS-M-SC</v>
          </cell>
          <cell r="C802" t="str">
            <v>Active</v>
          </cell>
          <cell r="D802" t="str">
            <v>High Impact Asia</v>
          </cell>
          <cell r="E802" t="str">
            <v>PAK</v>
          </cell>
          <cell r="F802" t="str">
            <v>Save the Children, Pakistan</v>
          </cell>
        </row>
        <row r="803">
          <cell r="B803" t="str">
            <v>PKS-T-MC</v>
          </cell>
          <cell r="C803" t="str">
            <v>Active</v>
          </cell>
          <cell r="D803" t="str">
            <v>High Impact Asia</v>
          </cell>
          <cell r="E803" t="str">
            <v>PAK</v>
          </cell>
          <cell r="F803" t="str">
            <v>Mercy Corps</v>
          </cell>
        </row>
        <row r="804">
          <cell r="B804" t="str">
            <v>PKS-T-NTP</v>
          </cell>
          <cell r="C804" t="str">
            <v>Active</v>
          </cell>
          <cell r="D804" t="str">
            <v>High Impact Asia</v>
          </cell>
          <cell r="E804" t="str">
            <v>PAK</v>
          </cell>
          <cell r="F804" t="str">
            <v>National TB Control Programme Pakistan</v>
          </cell>
        </row>
        <row r="805">
          <cell r="B805" t="str">
            <v>PSE-708-G01-H</v>
          </cell>
          <cell r="C805" t="str">
            <v>Active</v>
          </cell>
          <cell r="D805" t="str">
            <v>Middle East and North Africa</v>
          </cell>
          <cell r="E805" t="str">
            <v>PSE</v>
          </cell>
          <cell r="F805" t="str">
            <v>United Nations Development Programme, Palestine</v>
          </cell>
        </row>
        <row r="806">
          <cell r="B806" t="str">
            <v>PSE-809-G02-T</v>
          </cell>
          <cell r="C806" t="str">
            <v>Active</v>
          </cell>
          <cell r="D806" t="str">
            <v>Middle East and North Africa</v>
          </cell>
          <cell r="E806" t="str">
            <v>PSE</v>
          </cell>
          <cell r="F806" t="str">
            <v>United Nations Development Programme, Palestine</v>
          </cell>
        </row>
        <row r="807">
          <cell r="B807" t="str">
            <v>PAN-102-G01-T-00</v>
          </cell>
          <cell r="C807" t="str">
            <v>Administratively Closed</v>
          </cell>
          <cell r="D807" t="str">
            <v>Latin America and Caribbean</v>
          </cell>
          <cell r="E807" t="str">
            <v>PAN</v>
          </cell>
          <cell r="F807" t="str">
            <v>United Nations Development Programme, Panama</v>
          </cell>
        </row>
        <row r="808">
          <cell r="B808" t="str">
            <v>PAN-H-CAI</v>
          </cell>
          <cell r="C808" t="str">
            <v>Active</v>
          </cell>
          <cell r="D808" t="str">
            <v>Latin America and Caribbean</v>
          </cell>
          <cell r="E808" t="str">
            <v>PAN</v>
          </cell>
          <cell r="F808" t="str">
            <v>Cicatelli Associates</v>
          </cell>
        </row>
        <row r="809">
          <cell r="B809" t="str">
            <v>PNG-012-G09-H</v>
          </cell>
          <cell r="C809" t="str">
            <v>Active</v>
          </cell>
          <cell r="D809" t="str">
            <v>South East Asia</v>
          </cell>
          <cell r="E809" t="str">
            <v>PNG</v>
          </cell>
          <cell r="F809" t="str">
            <v>Oil Search Health Foundation</v>
          </cell>
        </row>
        <row r="810">
          <cell r="B810" t="str">
            <v>PNG-304-G01-M</v>
          </cell>
          <cell r="C810" t="str">
            <v>Financial Closure</v>
          </cell>
          <cell r="D810" t="str">
            <v>South East Asia</v>
          </cell>
          <cell r="E810" t="str">
            <v>PNG</v>
          </cell>
          <cell r="F810" t="str">
            <v>Department of Health of Papua New Guinea</v>
          </cell>
        </row>
        <row r="811">
          <cell r="B811" t="str">
            <v>PNG-405-G02-H</v>
          </cell>
          <cell r="C811" t="str">
            <v>Financial Closure</v>
          </cell>
          <cell r="D811" t="str">
            <v>South East Asia</v>
          </cell>
          <cell r="E811" t="str">
            <v>PNG</v>
          </cell>
          <cell r="F811" t="str">
            <v>Department of Health of Papua New Guinea</v>
          </cell>
        </row>
        <row r="812">
          <cell r="B812" t="str">
            <v>PNG-607-G03-T</v>
          </cell>
          <cell r="C812" t="str">
            <v>Financial Closure</v>
          </cell>
          <cell r="D812" t="str">
            <v>South East Asia</v>
          </cell>
          <cell r="E812" t="str">
            <v>PNG</v>
          </cell>
          <cell r="F812" t="str">
            <v>Department of Health of Papua New Guinea</v>
          </cell>
        </row>
        <row r="813">
          <cell r="B813" t="str">
            <v>PNG-612-G07-T</v>
          </cell>
          <cell r="C813" t="str">
            <v>Active</v>
          </cell>
          <cell r="D813" t="str">
            <v>South East Asia</v>
          </cell>
          <cell r="E813" t="str">
            <v>PNG</v>
          </cell>
          <cell r="F813" t="str">
            <v>World Vision Papua New Guinea / USA</v>
          </cell>
        </row>
        <row r="814">
          <cell r="B814" t="str">
            <v>PNG-809-G04-M</v>
          </cell>
          <cell r="C814" t="str">
            <v>Financial Closure</v>
          </cell>
          <cell r="D814" t="str">
            <v>South East Asia</v>
          </cell>
          <cell r="E814" t="str">
            <v>PNG</v>
          </cell>
          <cell r="F814" t="str">
            <v>Department of Health of Papua New Guinea</v>
          </cell>
        </row>
        <row r="815">
          <cell r="B815" t="str">
            <v>PNG-809-G05-M</v>
          </cell>
          <cell r="C815" t="str">
            <v>Active</v>
          </cell>
          <cell r="D815" t="str">
            <v>South East Asia</v>
          </cell>
          <cell r="E815" t="str">
            <v>PNG</v>
          </cell>
          <cell r="F815" t="str">
            <v>Population Services International, Papua New Guinea</v>
          </cell>
        </row>
        <row r="816">
          <cell r="B816" t="str">
            <v>PNG-809-G06-M</v>
          </cell>
          <cell r="C816" t="str">
            <v>Active</v>
          </cell>
          <cell r="D816" t="str">
            <v>South East Asia</v>
          </cell>
          <cell r="E816" t="str">
            <v>PNG</v>
          </cell>
          <cell r="F816" t="str">
            <v>Rotarians Against Malaria - Rotary Club of Port Moresby</v>
          </cell>
        </row>
        <row r="817">
          <cell r="B817" t="str">
            <v>PNG-812-G08-M</v>
          </cell>
          <cell r="C817" t="str">
            <v>Active</v>
          </cell>
          <cell r="D817" t="str">
            <v>South East Asia</v>
          </cell>
          <cell r="E817" t="str">
            <v>PNG</v>
          </cell>
          <cell r="F817" t="str">
            <v>Oil Search Health Foundation</v>
          </cell>
        </row>
        <row r="818">
          <cell r="B818" t="str">
            <v>PNG-M-PSI</v>
          </cell>
          <cell r="C818" t="str">
            <v>Active</v>
          </cell>
          <cell r="D818" t="str">
            <v>South East Asia</v>
          </cell>
          <cell r="E818" t="str">
            <v>PNG</v>
          </cell>
          <cell r="F818" t="str">
            <v>Population Services International, Papua New Guinea</v>
          </cell>
        </row>
        <row r="819">
          <cell r="B819" t="str">
            <v>PNG-M-RAM</v>
          </cell>
          <cell r="C819" t="str">
            <v>Active</v>
          </cell>
          <cell r="D819" t="str">
            <v>South East Asia</v>
          </cell>
          <cell r="E819" t="str">
            <v>PNG</v>
          </cell>
          <cell r="F819" t="str">
            <v>Rotarians Against Malaria - Rotary Club of Port Moresby</v>
          </cell>
        </row>
        <row r="820">
          <cell r="B820" t="str">
            <v>PNG-T-WVI</v>
          </cell>
          <cell r="C820" t="str">
            <v>Active</v>
          </cell>
          <cell r="D820" t="str">
            <v>South East Asia</v>
          </cell>
          <cell r="E820" t="str">
            <v>PNG</v>
          </cell>
          <cell r="F820" t="str">
            <v>World Vision Papua New Guinea / USA</v>
          </cell>
        </row>
        <row r="821">
          <cell r="B821" t="str">
            <v>PRY-304-G01-T</v>
          </cell>
          <cell r="C821" t="str">
            <v>Administratively Closed</v>
          </cell>
          <cell r="D821" t="str">
            <v>Latin America and Caribbean</v>
          </cell>
          <cell r="E821" t="str">
            <v>PRY</v>
          </cell>
          <cell r="F821" t="str">
            <v>Alter Vida - Centro de Estudios y Formación para el Ecodesarrollo</v>
          </cell>
        </row>
        <row r="822">
          <cell r="B822" t="str">
            <v>PRY-607-G02-H</v>
          </cell>
          <cell r="C822" t="str">
            <v>Administratively Closed</v>
          </cell>
          <cell r="D822" t="str">
            <v>Latin America and Caribbean</v>
          </cell>
          <cell r="E822" t="str">
            <v>PRY</v>
          </cell>
          <cell r="F822" t="str">
            <v>Fundación Comunitaria Centro de Información y Recursos para el Desarrollo</v>
          </cell>
        </row>
        <row r="823">
          <cell r="B823" t="str">
            <v>PRY-708-G03-T</v>
          </cell>
          <cell r="C823" t="str">
            <v>Administratively Closed</v>
          </cell>
          <cell r="D823" t="str">
            <v>Latin America and Caribbean</v>
          </cell>
          <cell r="E823" t="str">
            <v>PRY</v>
          </cell>
          <cell r="F823" t="str">
            <v>Alter Vida - Centro de Estudios y Formación para el Ecodesarrollo</v>
          </cell>
        </row>
        <row r="824">
          <cell r="B824" t="str">
            <v>PRY-809-G04-H</v>
          </cell>
          <cell r="C824" t="str">
            <v>Active</v>
          </cell>
          <cell r="D824" t="str">
            <v>Latin America and Caribbean</v>
          </cell>
          <cell r="E824" t="str">
            <v>PRY</v>
          </cell>
          <cell r="F824" t="str">
            <v>Fundación Comunitaria Centro de Información y Recursos para el Desarrollo</v>
          </cell>
        </row>
        <row r="825">
          <cell r="B825" t="str">
            <v>PRY-910-G06-S</v>
          </cell>
          <cell r="C825" t="str">
            <v>Active</v>
          </cell>
          <cell r="D825" t="str">
            <v>Latin America and Caribbean</v>
          </cell>
          <cell r="E825" t="str">
            <v>PRY</v>
          </cell>
          <cell r="F825" t="str">
            <v>Fundación Comunitaria Centro de Información y Recursos para el Desarrollo</v>
          </cell>
        </row>
        <row r="826">
          <cell r="B826" t="str">
            <v>PRY-H-CIRD</v>
          </cell>
          <cell r="C826" t="str">
            <v>N.D.</v>
          </cell>
          <cell r="D826" t="str">
            <v>Latin America and Caribbean</v>
          </cell>
          <cell r="E826" t="str">
            <v>PRY</v>
          </cell>
          <cell r="F826" t="str">
            <v>Not Defined</v>
          </cell>
        </row>
        <row r="827">
          <cell r="B827" t="str">
            <v>PRY-T-AV</v>
          </cell>
          <cell r="C827" t="str">
            <v>Active</v>
          </cell>
          <cell r="D827" t="str">
            <v>Latin America and Caribbean</v>
          </cell>
          <cell r="E827" t="str">
            <v>PRY</v>
          </cell>
          <cell r="F827" t="str">
            <v>Alter Vida - Centro de Estudios y Formación para el Ecodesarrollo</v>
          </cell>
        </row>
        <row r="828">
          <cell r="B828" t="str">
            <v>PER-011-G08-H</v>
          </cell>
          <cell r="C828" t="str">
            <v>Financial Closure</v>
          </cell>
          <cell r="D828" t="str">
            <v>Latin America and Caribbean</v>
          </cell>
          <cell r="E828" t="str">
            <v>PER</v>
          </cell>
          <cell r="F828" t="str">
            <v>Instituto Peruano de Paternidad</v>
          </cell>
        </row>
        <row r="829">
          <cell r="B829" t="str">
            <v>PER-202-G01-H-00</v>
          </cell>
          <cell r="C829" t="str">
            <v>Administratively Closed</v>
          </cell>
          <cell r="D829" t="str">
            <v>Latin America and Caribbean</v>
          </cell>
          <cell r="E829" t="str">
            <v>PER</v>
          </cell>
          <cell r="F829" t="str">
            <v>CARE Peru</v>
          </cell>
        </row>
        <row r="830">
          <cell r="B830" t="str">
            <v>PER-202-G02-T-00</v>
          </cell>
          <cell r="C830" t="str">
            <v>Administratively Closed</v>
          </cell>
          <cell r="D830" t="str">
            <v>Latin America and Caribbean</v>
          </cell>
          <cell r="E830" t="str">
            <v>PER</v>
          </cell>
          <cell r="F830" t="str">
            <v>CARE Peru</v>
          </cell>
        </row>
        <row r="831">
          <cell r="B831" t="str">
            <v>PER-506-G03-H</v>
          </cell>
          <cell r="C831" t="str">
            <v>Administratively Closed</v>
          </cell>
          <cell r="D831" t="str">
            <v>Latin America and Caribbean</v>
          </cell>
          <cell r="E831" t="str">
            <v>PER</v>
          </cell>
          <cell r="F831" t="str">
            <v>CARE Peru</v>
          </cell>
        </row>
        <row r="832">
          <cell r="B832" t="str">
            <v>PER-506-G04-T</v>
          </cell>
          <cell r="C832" t="str">
            <v>Administratively Closed</v>
          </cell>
          <cell r="D832" t="str">
            <v>Latin America and Caribbean</v>
          </cell>
          <cell r="E832" t="str">
            <v>PER</v>
          </cell>
          <cell r="F832" t="str">
            <v>CARE Peru</v>
          </cell>
        </row>
        <row r="833">
          <cell r="B833" t="str">
            <v>PER-607-G05-H</v>
          </cell>
          <cell r="C833" t="str">
            <v>Financial Closure</v>
          </cell>
          <cell r="D833" t="str">
            <v>Latin America and Caribbean</v>
          </cell>
          <cell r="E833" t="str">
            <v>PER</v>
          </cell>
          <cell r="F833" t="str">
            <v>CARE Peru</v>
          </cell>
        </row>
        <row r="834">
          <cell r="B834" t="str">
            <v>PER-809-G06-T</v>
          </cell>
          <cell r="C834" t="str">
            <v>Active</v>
          </cell>
          <cell r="D834" t="str">
            <v>Latin America and Caribbean</v>
          </cell>
          <cell r="E834" t="str">
            <v>PER</v>
          </cell>
          <cell r="F834" t="str">
            <v>Pathfinder International</v>
          </cell>
        </row>
        <row r="835">
          <cell r="B835" t="str">
            <v>PER-809-G07-T</v>
          </cell>
          <cell r="C835" t="str">
            <v>Active</v>
          </cell>
          <cell r="D835" t="str">
            <v>Latin America and Caribbean</v>
          </cell>
          <cell r="E835" t="str">
            <v>PER</v>
          </cell>
          <cell r="F835" t="str">
            <v>Ministry of Health (PARSALUD)</v>
          </cell>
        </row>
        <row r="836">
          <cell r="B836" t="str">
            <v>PER-H-PARSALU</v>
          </cell>
          <cell r="C836" t="str">
            <v>Active</v>
          </cell>
          <cell r="D836" t="str">
            <v>Latin America and Caribbean</v>
          </cell>
          <cell r="E836" t="str">
            <v>PER</v>
          </cell>
          <cell r="F836" t="str">
            <v>Ministry of Health (PARSALUD)</v>
          </cell>
        </row>
        <row r="837">
          <cell r="B837" t="str">
            <v>PHL-202-G01-M-00</v>
          </cell>
          <cell r="C837" t="str">
            <v>Administratively Closed</v>
          </cell>
          <cell r="D837" t="str">
            <v>High Impact Asia</v>
          </cell>
          <cell r="E837" t="str">
            <v>PHL</v>
          </cell>
          <cell r="F837" t="str">
            <v>Tropical Disease Foundation Inc.</v>
          </cell>
        </row>
        <row r="838">
          <cell r="B838" t="str">
            <v>PHL-202-G02-T-00</v>
          </cell>
          <cell r="C838" t="str">
            <v>Administratively Closed</v>
          </cell>
          <cell r="D838" t="str">
            <v>High Impact Asia</v>
          </cell>
          <cell r="E838" t="str">
            <v>PHL</v>
          </cell>
          <cell r="F838" t="str">
            <v>Tropical Disease Foundation Inc.</v>
          </cell>
        </row>
        <row r="839">
          <cell r="B839" t="str">
            <v>PHL-202-G09-M</v>
          </cell>
          <cell r="C839" t="str">
            <v>Active</v>
          </cell>
          <cell r="D839" t="str">
            <v>High Impact Asia</v>
          </cell>
          <cell r="E839" t="str">
            <v>PHL</v>
          </cell>
          <cell r="F839" t="str">
            <v>Pilipinas Shell Foundation Inc.</v>
          </cell>
        </row>
        <row r="840">
          <cell r="B840" t="str">
            <v>PHL-210-G11-T</v>
          </cell>
          <cell r="C840" t="str">
            <v>Administratively Closed</v>
          </cell>
          <cell r="D840" t="str">
            <v>High Impact Asia</v>
          </cell>
          <cell r="E840" t="str">
            <v>PHL</v>
          </cell>
          <cell r="F840" t="str">
            <v>Philippine Business for Social Progress</v>
          </cell>
        </row>
        <row r="841">
          <cell r="B841" t="str">
            <v>PHL-304-G03-H</v>
          </cell>
          <cell r="C841" t="str">
            <v>Administratively Closed</v>
          </cell>
          <cell r="D841" t="str">
            <v>High Impact Asia</v>
          </cell>
          <cell r="E841" t="str">
            <v>PHL</v>
          </cell>
          <cell r="F841" t="str">
            <v>Tropical Disease Foundation Inc.</v>
          </cell>
        </row>
        <row r="842">
          <cell r="B842" t="str">
            <v>PHL-506-G04-H</v>
          </cell>
          <cell r="C842" t="str">
            <v>Administratively Closed</v>
          </cell>
          <cell r="D842" t="str">
            <v>High Impact Asia</v>
          </cell>
          <cell r="E842" t="str">
            <v>PHL</v>
          </cell>
          <cell r="F842" t="str">
            <v>Tropical Disease Foundation Inc.</v>
          </cell>
        </row>
        <row r="843">
          <cell r="B843" t="str">
            <v>PHL-506-G05-M</v>
          </cell>
          <cell r="C843" t="str">
            <v>Administratively Closed</v>
          </cell>
          <cell r="D843" t="str">
            <v>High Impact Asia</v>
          </cell>
          <cell r="E843" t="str">
            <v>PHL</v>
          </cell>
          <cell r="F843" t="str">
            <v>Pilipinas Shell Foundation Inc.</v>
          </cell>
        </row>
        <row r="844">
          <cell r="B844" t="str">
            <v>PHL-506-G06-T</v>
          </cell>
          <cell r="C844" t="str">
            <v>Administratively Closed</v>
          </cell>
          <cell r="D844" t="str">
            <v>High Impact Asia</v>
          </cell>
          <cell r="E844" t="str">
            <v>PHL</v>
          </cell>
          <cell r="F844" t="str">
            <v>Tropical Disease Foundation Inc.</v>
          </cell>
        </row>
        <row r="845">
          <cell r="B845" t="str">
            <v>PHL-509-G10-H</v>
          </cell>
          <cell r="C845" t="str">
            <v>Administratively Closed</v>
          </cell>
          <cell r="D845" t="str">
            <v>High Impact Asia</v>
          </cell>
          <cell r="E845" t="str">
            <v>PHL</v>
          </cell>
          <cell r="F845" t="str">
            <v>Department of Health, Philippines</v>
          </cell>
        </row>
        <row r="846">
          <cell r="B846" t="str">
            <v>PHL-607-G07-M</v>
          </cell>
          <cell r="C846" t="str">
            <v>Administratively Closed</v>
          </cell>
          <cell r="D846" t="str">
            <v>High Impact Asia</v>
          </cell>
          <cell r="E846" t="str">
            <v>PHL</v>
          </cell>
          <cell r="F846" t="str">
            <v>Tropical Disease Foundation Inc.</v>
          </cell>
        </row>
        <row r="847">
          <cell r="B847" t="str">
            <v>PHL-607-G08-H</v>
          </cell>
          <cell r="C847" t="str">
            <v>Active</v>
          </cell>
          <cell r="D847" t="str">
            <v>High Impact Asia</v>
          </cell>
          <cell r="E847" t="str">
            <v>PHL</v>
          </cell>
          <cell r="F847" t="str">
            <v>Department of Health, Philippines</v>
          </cell>
        </row>
        <row r="848">
          <cell r="B848" t="str">
            <v>PHL-H-SC</v>
          </cell>
          <cell r="C848" t="str">
            <v>N.D.</v>
          </cell>
          <cell r="D848" t="str">
            <v>High Impact Asia</v>
          </cell>
          <cell r="E848" t="str">
            <v>PHL</v>
          </cell>
          <cell r="F848" t="str">
            <v>Not Defined</v>
          </cell>
        </row>
        <row r="849">
          <cell r="B849" t="str">
            <v>PHL-M-PSFI</v>
          </cell>
          <cell r="C849" t="str">
            <v>Active</v>
          </cell>
          <cell r="D849" t="str">
            <v>High Impact Asia</v>
          </cell>
          <cell r="E849" t="str">
            <v>PHL</v>
          </cell>
          <cell r="F849" t="str">
            <v>Pilipinas Shell Foundation Inc.</v>
          </cell>
        </row>
        <row r="850">
          <cell r="B850" t="str">
            <v>PHL-T-PBSP</v>
          </cell>
          <cell r="C850" t="str">
            <v>Active</v>
          </cell>
          <cell r="D850" t="str">
            <v>High Impact Asia</v>
          </cell>
          <cell r="E850" t="str">
            <v>PHL</v>
          </cell>
          <cell r="F850" t="str">
            <v>Philippine Business for Social Progress</v>
          </cell>
        </row>
        <row r="851">
          <cell r="B851" t="str">
            <v>ROM-202-G01-H-00</v>
          </cell>
          <cell r="C851" t="str">
            <v>Administratively Closed</v>
          </cell>
          <cell r="D851" t="str">
            <v>Eastern Europe and Central Asia</v>
          </cell>
          <cell r="E851" t="str">
            <v>ROU</v>
          </cell>
          <cell r="F851" t="str">
            <v>Ministry of Health and Family of Romania</v>
          </cell>
        </row>
        <row r="852">
          <cell r="B852" t="str">
            <v>ROM-202-G02-T-00</v>
          </cell>
          <cell r="C852" t="str">
            <v>Administratively Closed</v>
          </cell>
          <cell r="D852" t="str">
            <v>Eastern Europe and Central Asia</v>
          </cell>
          <cell r="E852" t="str">
            <v>ROU</v>
          </cell>
          <cell r="F852" t="str">
            <v>Ministry of Health and Family of Romania</v>
          </cell>
        </row>
        <row r="853">
          <cell r="B853" t="str">
            <v>ROM-607-G03-H</v>
          </cell>
          <cell r="C853" t="str">
            <v>Administratively Closed</v>
          </cell>
          <cell r="D853" t="str">
            <v>Eastern Europe and Central Asia</v>
          </cell>
          <cell r="E853" t="str">
            <v>ROU</v>
          </cell>
          <cell r="F853" t="str">
            <v>Romanian Angel Appeal Foundation</v>
          </cell>
        </row>
        <row r="854">
          <cell r="B854" t="str">
            <v>ROM-607-G04-T</v>
          </cell>
          <cell r="C854" t="str">
            <v>Active</v>
          </cell>
          <cell r="D854" t="str">
            <v>Eastern Europe and Central Asia</v>
          </cell>
          <cell r="E854" t="str">
            <v>ROU</v>
          </cell>
          <cell r="F854" t="str">
            <v>Romanian Angel Appeal Foundation</v>
          </cell>
        </row>
        <row r="855">
          <cell r="B855" t="str">
            <v>ROU-T-RAA</v>
          </cell>
          <cell r="C855" t="str">
            <v>N.D.</v>
          </cell>
          <cell r="D855" t="str">
            <v>Eastern Europe and Central Asia</v>
          </cell>
          <cell r="E855" t="str">
            <v>ROU</v>
          </cell>
          <cell r="F855" t="str">
            <v>Not Defined</v>
          </cell>
        </row>
        <row r="856">
          <cell r="B856" t="str">
            <v>RUS-304-G01-H</v>
          </cell>
          <cell r="C856" t="str">
            <v>Active</v>
          </cell>
          <cell r="D856" t="str">
            <v>Eastern Europe and Central Asia</v>
          </cell>
          <cell r="E856" t="str">
            <v>RUS</v>
          </cell>
          <cell r="F856" t="str">
            <v>Open Health Institute</v>
          </cell>
        </row>
        <row r="857">
          <cell r="B857" t="str">
            <v>RUS-304-G02-T</v>
          </cell>
          <cell r="C857" t="str">
            <v>Financial Closure</v>
          </cell>
          <cell r="D857" t="str">
            <v>Eastern Europe and Central Asia</v>
          </cell>
          <cell r="E857" t="str">
            <v>RUS</v>
          </cell>
          <cell r="F857" t="str">
            <v>Partners In Health</v>
          </cell>
        </row>
        <row r="858">
          <cell r="B858" t="str">
            <v>RUS-405-G03-H</v>
          </cell>
          <cell r="C858" t="str">
            <v>Administratively Closed</v>
          </cell>
          <cell r="D858" t="str">
            <v>Eastern Europe and Central Asia</v>
          </cell>
          <cell r="E858" t="str">
            <v>RUS</v>
          </cell>
          <cell r="F858" t="str">
            <v>Russian Health Care Foundation</v>
          </cell>
        </row>
        <row r="859">
          <cell r="B859" t="str">
            <v>RUS-405-G04-T</v>
          </cell>
          <cell r="C859" t="str">
            <v>Financially Closed</v>
          </cell>
          <cell r="D859" t="str">
            <v>Eastern Europe and Central Asia</v>
          </cell>
          <cell r="E859" t="str">
            <v>RUS</v>
          </cell>
          <cell r="F859" t="str">
            <v>Russian Health Care Foundation</v>
          </cell>
        </row>
        <row r="860">
          <cell r="B860" t="str">
            <v>RUS-506-G05-H</v>
          </cell>
          <cell r="C860" t="str">
            <v>Active</v>
          </cell>
          <cell r="D860" t="str">
            <v>Eastern Europe and Central Asia</v>
          </cell>
          <cell r="E860" t="str">
            <v>RUS</v>
          </cell>
          <cell r="F860" t="str">
            <v>Russian Harm Reduction Network</v>
          </cell>
        </row>
        <row r="861">
          <cell r="B861" t="str">
            <v>RWA-M-MOH</v>
          </cell>
          <cell r="C861" t="str">
            <v>Active</v>
          </cell>
          <cell r="D861" t="str">
            <v>Southern and Eastern Africa</v>
          </cell>
          <cell r="E861" t="str">
            <v>RWA</v>
          </cell>
          <cell r="F861" t="str">
            <v>Ministry of Health of Rwanda</v>
          </cell>
        </row>
        <row r="862">
          <cell r="B862" t="str">
            <v>RWN-102-G01-C-00</v>
          </cell>
          <cell r="C862" t="str">
            <v>Administratively Closed</v>
          </cell>
          <cell r="D862" t="str">
            <v>Southern and Eastern Africa</v>
          </cell>
          <cell r="E862" t="str">
            <v>RWA</v>
          </cell>
          <cell r="F862" t="str">
            <v>Ministry of Health of Rwanda</v>
          </cell>
        </row>
        <row r="863">
          <cell r="B863" t="str">
            <v>RWN-304-G02-H</v>
          </cell>
          <cell r="C863" t="str">
            <v>Administratively Closed</v>
          </cell>
          <cell r="D863" t="str">
            <v>Southern and Eastern Africa</v>
          </cell>
          <cell r="E863" t="str">
            <v>RWA</v>
          </cell>
          <cell r="F863" t="str">
            <v>Comité National de la Lutte contre le SIDA, Rwanda</v>
          </cell>
        </row>
        <row r="864">
          <cell r="B864" t="str">
            <v>RWN-304-G03-M</v>
          </cell>
          <cell r="C864" t="str">
            <v>Administratively Closed</v>
          </cell>
          <cell r="D864" t="str">
            <v>Southern and Eastern Africa</v>
          </cell>
          <cell r="E864" t="str">
            <v>RWA</v>
          </cell>
          <cell r="F864" t="str">
            <v>Ministry of Health of Rwanda</v>
          </cell>
        </row>
        <row r="865">
          <cell r="B865" t="str">
            <v>RWN-404-G04-T</v>
          </cell>
          <cell r="C865" t="str">
            <v>Administratively Closed</v>
          </cell>
          <cell r="D865" t="str">
            <v>Southern and Eastern Africa</v>
          </cell>
          <cell r="E865" t="str">
            <v>RWA</v>
          </cell>
          <cell r="F865" t="str">
            <v>Ministry of Health of Rwanda</v>
          </cell>
        </row>
        <row r="866">
          <cell r="B866" t="str">
            <v>RWN-505-G05-S</v>
          </cell>
          <cell r="C866" t="str">
            <v>Administratively Closed</v>
          </cell>
          <cell r="D866" t="str">
            <v>Southern and Eastern Africa</v>
          </cell>
          <cell r="E866" t="str">
            <v>RWA</v>
          </cell>
          <cell r="F866" t="str">
            <v>Ministry of Health of Rwanda</v>
          </cell>
        </row>
        <row r="867">
          <cell r="B867" t="str">
            <v>RWN-506-G06-M</v>
          </cell>
          <cell r="C867" t="str">
            <v>Financial Closure</v>
          </cell>
          <cell r="D867" t="str">
            <v>Southern and Eastern Africa</v>
          </cell>
          <cell r="E867" t="str">
            <v>RWA</v>
          </cell>
          <cell r="F867" t="str">
            <v>Ministry of Health of Rwanda</v>
          </cell>
        </row>
        <row r="868">
          <cell r="B868" t="str">
            <v>RWN-606-G07-T</v>
          </cell>
          <cell r="C868" t="str">
            <v>Administratively Closed</v>
          </cell>
          <cell r="D868" t="str">
            <v>Southern and Eastern Africa</v>
          </cell>
          <cell r="E868" t="str">
            <v>RWA</v>
          </cell>
          <cell r="F868" t="str">
            <v>Ministry of Health of Rwanda</v>
          </cell>
        </row>
        <row r="869">
          <cell r="B869" t="str">
            <v>RWN-607-G08-H</v>
          </cell>
          <cell r="C869" t="str">
            <v>Administratively Closed</v>
          </cell>
          <cell r="D869" t="str">
            <v>Southern and Eastern Africa</v>
          </cell>
          <cell r="E869" t="str">
            <v>RWA</v>
          </cell>
          <cell r="F869" t="str">
            <v>Comité National de la Lutte contre le SIDA, Rwanda</v>
          </cell>
        </row>
        <row r="870">
          <cell r="B870" t="str">
            <v>RWN-708-G09-H</v>
          </cell>
          <cell r="C870" t="str">
            <v>Administratively Closed</v>
          </cell>
          <cell r="D870" t="str">
            <v>Southern and Eastern Africa</v>
          </cell>
          <cell r="E870" t="str">
            <v>RWA</v>
          </cell>
          <cell r="F870" t="str">
            <v>Comité National de la Lutte contre le SIDA, Rwanda</v>
          </cell>
        </row>
        <row r="871">
          <cell r="B871" t="str">
            <v>RWN-809-G10-M</v>
          </cell>
          <cell r="C871" t="str">
            <v>Administratively Closed</v>
          </cell>
          <cell r="D871" t="str">
            <v>Southern and Eastern Africa</v>
          </cell>
          <cell r="E871" t="str">
            <v>RWA</v>
          </cell>
          <cell r="F871" t="str">
            <v>Ministry of Health of Rwanda</v>
          </cell>
        </row>
        <row r="872">
          <cell r="B872" t="str">
            <v>RWN-H-MoH</v>
          </cell>
          <cell r="C872" t="str">
            <v>Active</v>
          </cell>
          <cell r="D872" t="str">
            <v>Southern and Eastern Africa</v>
          </cell>
          <cell r="E872" t="str">
            <v>RWA</v>
          </cell>
          <cell r="F872" t="str">
            <v>Ministry of Health of Rwanda</v>
          </cell>
        </row>
        <row r="873">
          <cell r="B873" t="str">
            <v>RWN-M-MoH</v>
          </cell>
          <cell r="C873" t="str">
            <v>Active</v>
          </cell>
          <cell r="D873" t="str">
            <v>Southern and Eastern Africa</v>
          </cell>
          <cell r="E873" t="str">
            <v>RWA</v>
          </cell>
          <cell r="F873" t="str">
            <v>Ministry of Health of Rwanda</v>
          </cell>
        </row>
        <row r="874">
          <cell r="B874" t="str">
            <v>RWN-T-MoH</v>
          </cell>
          <cell r="C874" t="str">
            <v>Active</v>
          </cell>
          <cell r="D874" t="str">
            <v>Southern and Eastern Africa</v>
          </cell>
          <cell r="E874" t="str">
            <v>RWA</v>
          </cell>
          <cell r="F874" t="str">
            <v>Ministry of Health of Rwanda</v>
          </cell>
        </row>
        <row r="875">
          <cell r="B875" t="str">
            <v>STP-011-G05-H</v>
          </cell>
          <cell r="C875" t="str">
            <v>Active</v>
          </cell>
          <cell r="D875" t="str">
            <v>Western Africa</v>
          </cell>
          <cell r="E875" t="str">
            <v>STP</v>
          </cell>
          <cell r="F875" t="str">
            <v>United Nations Development Programme, Sao Tome and Principe</v>
          </cell>
        </row>
        <row r="876">
          <cell r="B876" t="str">
            <v>STP-405-G01-M</v>
          </cell>
          <cell r="C876" t="str">
            <v>Administratively Closed</v>
          </cell>
          <cell r="D876" t="str">
            <v>Western Africa</v>
          </cell>
          <cell r="E876" t="str">
            <v>STP</v>
          </cell>
          <cell r="F876" t="str">
            <v>United Nations Development Programme, Sao Tome and Principe</v>
          </cell>
        </row>
        <row r="877">
          <cell r="B877" t="str">
            <v>STP-506-G02-H</v>
          </cell>
          <cell r="C877" t="str">
            <v>Financially Closed</v>
          </cell>
          <cell r="D877" t="str">
            <v>Western Africa</v>
          </cell>
          <cell r="E877" t="str">
            <v>STP</v>
          </cell>
          <cell r="F877" t="str">
            <v>United Nations Development Programme, Sao Tome and Principe</v>
          </cell>
        </row>
        <row r="878">
          <cell r="B878" t="str">
            <v>STP-708-G03-M</v>
          </cell>
          <cell r="C878" t="str">
            <v>Administratively Closed</v>
          </cell>
          <cell r="D878" t="str">
            <v>Western Africa</v>
          </cell>
          <cell r="E878" t="str">
            <v>STP</v>
          </cell>
          <cell r="F878" t="str">
            <v>United Nations Development Programme, Sao Tome and Principe</v>
          </cell>
        </row>
        <row r="879">
          <cell r="B879" t="str">
            <v>STP-809-G04-T</v>
          </cell>
          <cell r="C879" t="str">
            <v>Active</v>
          </cell>
          <cell r="D879" t="str">
            <v>Western Africa</v>
          </cell>
          <cell r="E879" t="str">
            <v>STP</v>
          </cell>
          <cell r="F879" t="str">
            <v>United Nations Development Programme, Sao Tome and Principe</v>
          </cell>
        </row>
        <row r="880">
          <cell r="B880" t="str">
            <v>STP-M-UNDP</v>
          </cell>
          <cell r="C880" t="str">
            <v>Active</v>
          </cell>
          <cell r="D880" t="str">
            <v>Western Africa</v>
          </cell>
          <cell r="E880" t="str">
            <v>STP</v>
          </cell>
          <cell r="F880" t="str">
            <v>United Nations Development Programme, Sao Tome and Principe</v>
          </cell>
        </row>
        <row r="881">
          <cell r="B881" t="str">
            <v>SEN-M-IntraH</v>
          </cell>
          <cell r="C881" t="str">
            <v>Active</v>
          </cell>
          <cell r="D881" t="str">
            <v>Western Africa</v>
          </cell>
          <cell r="E881" t="str">
            <v>SEN</v>
          </cell>
          <cell r="F881" t="str">
            <v>IntraHealth International</v>
          </cell>
        </row>
        <row r="882">
          <cell r="B882" t="str">
            <v>SEN-M-PNLP</v>
          </cell>
          <cell r="C882" t="str">
            <v>Active</v>
          </cell>
          <cell r="D882" t="str">
            <v>Western Africa</v>
          </cell>
          <cell r="E882" t="str">
            <v>SEN</v>
          </cell>
          <cell r="F882" t="str">
            <v>Ministry of Health and Social Action of Senegal</v>
          </cell>
        </row>
        <row r="883">
          <cell r="B883" t="str">
            <v>SNG-102-G01-H-00</v>
          </cell>
          <cell r="C883" t="str">
            <v>Administratively Closed</v>
          </cell>
          <cell r="D883" t="str">
            <v>Western Africa</v>
          </cell>
          <cell r="E883" t="str">
            <v>SEN</v>
          </cell>
          <cell r="F883" t="str">
            <v>Conseil National de Lutte Contre le SIDA, Senegal</v>
          </cell>
        </row>
        <row r="884">
          <cell r="B884" t="str">
            <v>SNG-102-G02-M-00</v>
          </cell>
          <cell r="C884" t="str">
            <v>Administratively Closed</v>
          </cell>
          <cell r="D884" t="str">
            <v>Western Africa</v>
          </cell>
          <cell r="E884" t="str">
            <v>SEN</v>
          </cell>
          <cell r="F884" t="str">
            <v>Ministry of Health and Medical Prevention of Senegal</v>
          </cell>
        </row>
        <row r="885">
          <cell r="B885" t="str">
            <v>SNG-102-G04-H-00</v>
          </cell>
          <cell r="C885" t="str">
            <v>Administratively Closed</v>
          </cell>
          <cell r="D885" t="str">
            <v>Western Africa</v>
          </cell>
          <cell r="E885" t="str">
            <v>SEN</v>
          </cell>
          <cell r="F885" t="str">
            <v>Alliance Nationale Contre le SIDA, Senegal</v>
          </cell>
        </row>
        <row r="886">
          <cell r="B886" t="str">
            <v>SNG-405-G03-M</v>
          </cell>
          <cell r="C886" t="str">
            <v>Financial Closure</v>
          </cell>
          <cell r="D886" t="str">
            <v>Western Africa</v>
          </cell>
          <cell r="E886" t="str">
            <v>SEN</v>
          </cell>
          <cell r="F886" t="str">
            <v>Ministry of Health and Medical Prevention of Senegal</v>
          </cell>
        </row>
        <row r="887">
          <cell r="B887" t="str">
            <v>SNG-607-G05-H</v>
          </cell>
          <cell r="C887" t="str">
            <v>Administratively Closed</v>
          </cell>
          <cell r="D887" t="str">
            <v>Western Africa</v>
          </cell>
          <cell r="E887" t="str">
            <v>SEN</v>
          </cell>
          <cell r="F887" t="str">
            <v>Conseil National de Lutte Contre le SIDA, Senegal</v>
          </cell>
        </row>
        <row r="888">
          <cell r="B888" t="str">
            <v>SNG-607-G06-H</v>
          </cell>
          <cell r="C888" t="str">
            <v>Administratively Closed</v>
          </cell>
          <cell r="D888" t="str">
            <v>Western Africa</v>
          </cell>
          <cell r="E888" t="str">
            <v>SEN</v>
          </cell>
          <cell r="F888" t="str">
            <v>Alliance Nationale Contre le SIDA, Senegal</v>
          </cell>
        </row>
        <row r="889">
          <cell r="B889" t="str">
            <v>SNG-708-G07-M</v>
          </cell>
          <cell r="C889" t="str">
            <v>Administratively Closed</v>
          </cell>
          <cell r="D889" t="str">
            <v>Western Africa</v>
          </cell>
          <cell r="E889" t="str">
            <v>SEN</v>
          </cell>
          <cell r="F889" t="str">
            <v>Ministry of Health and Medical Prevention of Senegal</v>
          </cell>
        </row>
        <row r="890">
          <cell r="B890" t="str">
            <v>SNG-708-G08-T</v>
          </cell>
          <cell r="C890" t="str">
            <v>Administratively Closed</v>
          </cell>
          <cell r="D890" t="str">
            <v>Western Africa</v>
          </cell>
          <cell r="E890" t="str">
            <v>SEN</v>
          </cell>
          <cell r="F890" t="str">
            <v>Ministry of Health and Medical Prevention of Senegal</v>
          </cell>
        </row>
        <row r="891">
          <cell r="B891" t="str">
            <v>SNG-H-ANCS</v>
          </cell>
          <cell r="C891" t="str">
            <v>Active</v>
          </cell>
          <cell r="D891" t="str">
            <v>Western Africa</v>
          </cell>
          <cell r="E891" t="str">
            <v>SEN</v>
          </cell>
          <cell r="F891" t="str">
            <v>Alliance Nationale Contre le SIDA, Senegal</v>
          </cell>
        </row>
        <row r="892">
          <cell r="B892" t="str">
            <v>SNG-H-CNLS</v>
          </cell>
          <cell r="C892" t="str">
            <v>Active</v>
          </cell>
          <cell r="D892" t="str">
            <v>Western Africa</v>
          </cell>
          <cell r="E892" t="str">
            <v>SEN</v>
          </cell>
          <cell r="F892" t="str">
            <v>Conseil National de Lutte Contre le SIDA, Senegal</v>
          </cell>
        </row>
        <row r="893">
          <cell r="B893" t="str">
            <v>SNG-H-DLSI</v>
          </cell>
          <cell r="C893" t="str">
            <v>Active</v>
          </cell>
          <cell r="D893" t="str">
            <v>Western Africa</v>
          </cell>
          <cell r="E893" t="str">
            <v>SEN</v>
          </cell>
          <cell r="F893" t="str">
            <v>Social Hygien Institue AIDS Division, Ministry of Health, Prevention and Public Hygiene of Senegal</v>
          </cell>
        </row>
        <row r="894">
          <cell r="B894" t="str">
            <v>SNG-M-IH</v>
          </cell>
          <cell r="C894" t="str">
            <v>Active</v>
          </cell>
          <cell r="D894" t="str">
            <v>Western Africa</v>
          </cell>
          <cell r="E894" t="str">
            <v>SEN</v>
          </cell>
          <cell r="F894" t="str">
            <v>IntraHealth International</v>
          </cell>
        </row>
        <row r="895">
          <cell r="B895" t="str">
            <v>SNG-M-PNLP</v>
          </cell>
          <cell r="C895" t="str">
            <v>Active</v>
          </cell>
          <cell r="D895" t="str">
            <v>Western Africa</v>
          </cell>
          <cell r="E895" t="str">
            <v>SEN</v>
          </cell>
          <cell r="F895" t="str">
            <v>Ministry of Health and Medical Prevention of Senegal</v>
          </cell>
        </row>
        <row r="896">
          <cell r="B896" t="str">
            <v>SNG-T-PLAN</v>
          </cell>
          <cell r="C896" t="str">
            <v>Active</v>
          </cell>
          <cell r="D896" t="str">
            <v>Western Africa</v>
          </cell>
          <cell r="E896" t="str">
            <v>SEN</v>
          </cell>
          <cell r="F896" t="str">
            <v>Plan Senegal</v>
          </cell>
        </row>
        <row r="897">
          <cell r="B897" t="str">
            <v>SNG-T-PNT</v>
          </cell>
          <cell r="C897" t="str">
            <v>Active</v>
          </cell>
          <cell r="D897" t="str">
            <v>Western Africa</v>
          </cell>
          <cell r="E897" t="str">
            <v>SEN</v>
          </cell>
          <cell r="F897" t="str">
            <v>Ministry of Health and Social Action of Senegal</v>
          </cell>
        </row>
        <row r="898">
          <cell r="B898" t="str">
            <v>SER-102-G01-H-00</v>
          </cell>
          <cell r="C898" t="str">
            <v>Administratively Closed</v>
          </cell>
          <cell r="D898" t="str">
            <v>Eastern Europe and Central Asia</v>
          </cell>
          <cell r="E898" t="str">
            <v>SRB</v>
          </cell>
          <cell r="F898" t="str">
            <v>Economics Institute in Belgrade</v>
          </cell>
        </row>
        <row r="899">
          <cell r="B899" t="str">
            <v>SER-304-G02-T</v>
          </cell>
          <cell r="C899" t="str">
            <v>Administratively Closed</v>
          </cell>
          <cell r="D899" t="str">
            <v>Eastern Europe and Central Asia</v>
          </cell>
          <cell r="E899" t="str">
            <v>SRB</v>
          </cell>
          <cell r="F899" t="str">
            <v>Ministry of Health of Serbia</v>
          </cell>
        </row>
        <row r="900">
          <cell r="B900" t="str">
            <v>SER-607-G03-H</v>
          </cell>
          <cell r="C900" t="str">
            <v>Financial Closure</v>
          </cell>
          <cell r="D900" t="str">
            <v>Eastern Europe and Central Asia</v>
          </cell>
          <cell r="E900" t="str">
            <v>SRB</v>
          </cell>
          <cell r="F900" t="str">
            <v>Ministry of Health of Serbia</v>
          </cell>
        </row>
        <row r="901">
          <cell r="B901" t="str">
            <v>SER-809-G04-H</v>
          </cell>
          <cell r="C901" t="str">
            <v>Active</v>
          </cell>
          <cell r="D901" t="str">
            <v>Eastern Europe and Central Asia</v>
          </cell>
          <cell r="E901" t="str">
            <v>SRB</v>
          </cell>
          <cell r="F901" t="str">
            <v>Ministry of Health of Serbia</v>
          </cell>
        </row>
        <row r="902">
          <cell r="B902" t="str">
            <v>SER-809-G05-H</v>
          </cell>
          <cell r="C902" t="str">
            <v>Financial Closure</v>
          </cell>
          <cell r="D902" t="str">
            <v>Eastern Europe and Central Asia</v>
          </cell>
          <cell r="E902" t="str">
            <v>SRB</v>
          </cell>
          <cell r="F902" t="str">
            <v>Youth of JAZAS</v>
          </cell>
        </row>
        <row r="903">
          <cell r="B903" t="str">
            <v>SER-910-G06-T</v>
          </cell>
          <cell r="C903" t="str">
            <v>Active</v>
          </cell>
          <cell r="D903" t="str">
            <v>Eastern Europe and Central Asia</v>
          </cell>
          <cell r="E903" t="str">
            <v>SRB</v>
          </cell>
          <cell r="F903" t="str">
            <v>Ministry of Health of Serbia</v>
          </cell>
        </row>
        <row r="904">
          <cell r="B904" t="str">
            <v>SER-910-G07-T</v>
          </cell>
          <cell r="C904" t="str">
            <v>Active</v>
          </cell>
          <cell r="D904" t="str">
            <v>Eastern Europe and Central Asia</v>
          </cell>
          <cell r="E904" t="str">
            <v>SRB</v>
          </cell>
          <cell r="F904" t="str">
            <v>Red Cross of Serbia</v>
          </cell>
        </row>
        <row r="905">
          <cell r="B905" t="str">
            <v>SLE-202-G01-T-00</v>
          </cell>
          <cell r="C905" t="str">
            <v>Administratively Closed</v>
          </cell>
          <cell r="D905" t="str">
            <v>Central Africa</v>
          </cell>
          <cell r="E905" t="str">
            <v>SLE</v>
          </cell>
          <cell r="F905" t="str">
            <v>Sierra Leone Red Cross</v>
          </cell>
        </row>
        <row r="906">
          <cell r="B906" t="str">
            <v>SLE-405-G02-H</v>
          </cell>
          <cell r="C906" t="str">
            <v>Administratively Closed</v>
          </cell>
          <cell r="D906" t="str">
            <v>Central Africa</v>
          </cell>
          <cell r="E906" t="str">
            <v>SLE</v>
          </cell>
          <cell r="F906" t="str">
            <v>National HIV/AIDS Secretariat of Sierra Leone</v>
          </cell>
        </row>
        <row r="907">
          <cell r="B907" t="str">
            <v>SLE-405-G03-M</v>
          </cell>
          <cell r="C907" t="str">
            <v>Administratively Closed</v>
          </cell>
          <cell r="D907" t="str">
            <v>Central Africa</v>
          </cell>
          <cell r="E907" t="str">
            <v>SLE</v>
          </cell>
          <cell r="F907" t="str">
            <v>Sierra Leone Red Cross</v>
          </cell>
        </row>
        <row r="908">
          <cell r="B908" t="str">
            <v>SLE-607-G04-H</v>
          </cell>
          <cell r="C908" t="str">
            <v>Administratively Closed</v>
          </cell>
          <cell r="D908" t="str">
            <v>Central Africa</v>
          </cell>
          <cell r="E908" t="str">
            <v>SLE</v>
          </cell>
          <cell r="F908" t="str">
            <v>National HIV/AIDS Secretariat of Sierra Leone</v>
          </cell>
        </row>
        <row r="909">
          <cell r="B909" t="str">
            <v>SLE-708-G05-M</v>
          </cell>
          <cell r="C909" t="str">
            <v>Administratively Closed</v>
          </cell>
          <cell r="D909" t="str">
            <v>Central Africa</v>
          </cell>
          <cell r="E909" t="str">
            <v>SLE</v>
          </cell>
          <cell r="F909" t="str">
            <v>Ministry of Health and Sanitation, Sierra Leone</v>
          </cell>
        </row>
        <row r="910">
          <cell r="B910" t="str">
            <v>SLE-708-G06-T</v>
          </cell>
          <cell r="C910" t="str">
            <v>Active</v>
          </cell>
          <cell r="D910" t="str">
            <v>Central Africa</v>
          </cell>
          <cell r="E910" t="str">
            <v>SLE</v>
          </cell>
          <cell r="F910" t="str">
            <v>Ministry of Health and Sanitation, Sierra Leone</v>
          </cell>
        </row>
        <row r="911">
          <cell r="B911" t="str">
            <v>SLE-H-NAS</v>
          </cell>
          <cell r="C911" t="str">
            <v>Active</v>
          </cell>
          <cell r="D911" t="str">
            <v>Central Africa</v>
          </cell>
          <cell r="E911" t="str">
            <v>SLE</v>
          </cell>
          <cell r="F911" t="str">
            <v>National HIV/AIDS Secretariat of Sierra Leone</v>
          </cell>
        </row>
        <row r="912">
          <cell r="B912" t="str">
            <v>SLE-M-CRSSL</v>
          </cell>
          <cell r="C912" t="str">
            <v>Active</v>
          </cell>
          <cell r="D912" t="str">
            <v>Central Africa</v>
          </cell>
          <cell r="E912" t="str">
            <v>SLE</v>
          </cell>
          <cell r="F912" t="str">
            <v>Catholic Relief Services - Sierra Leone</v>
          </cell>
        </row>
        <row r="913">
          <cell r="B913" t="str">
            <v>SLE-M-MOHS</v>
          </cell>
          <cell r="C913" t="str">
            <v>Active</v>
          </cell>
          <cell r="D913" t="str">
            <v>Central Africa</v>
          </cell>
          <cell r="E913" t="str">
            <v>SLE</v>
          </cell>
          <cell r="F913" t="str">
            <v>Ministry of Health and Sanitation, Sierra Leone</v>
          </cell>
        </row>
        <row r="914">
          <cell r="B914" t="str">
            <v>SLB-810-G01-T</v>
          </cell>
          <cell r="C914" t="str">
            <v>Active</v>
          </cell>
          <cell r="D914" t="str">
            <v>South East Asia</v>
          </cell>
          <cell r="E914" t="str">
            <v>SLB</v>
          </cell>
          <cell r="F914" t="str">
            <v>Secretariat of the Pacific Community</v>
          </cell>
        </row>
        <row r="915">
          <cell r="B915" t="str">
            <v>SLB-M-MHMS</v>
          </cell>
          <cell r="C915" t="str">
            <v>N.D.</v>
          </cell>
          <cell r="D915" t="str">
            <v>South East Asia</v>
          </cell>
          <cell r="E915" t="str">
            <v>SLB</v>
          </cell>
          <cell r="F915" t="str">
            <v>Not Defined</v>
          </cell>
        </row>
        <row r="916">
          <cell r="B916" t="str">
            <v>SLB-T-MHMS</v>
          </cell>
          <cell r="C916" t="str">
            <v>N.D.</v>
          </cell>
          <cell r="D916" t="str">
            <v>South East Asia</v>
          </cell>
          <cell r="E916" t="str">
            <v>SLB</v>
          </cell>
          <cell r="F916" t="str">
            <v>Not Defined</v>
          </cell>
        </row>
        <row r="917">
          <cell r="B917" t="str">
            <v>SOM-012-G07-M</v>
          </cell>
          <cell r="C917" t="str">
            <v>Active</v>
          </cell>
          <cell r="D917" t="str">
            <v>Middle East and North Africa</v>
          </cell>
          <cell r="E917" t="str">
            <v>SOM</v>
          </cell>
          <cell r="F917" t="str">
            <v>United Nations Children's Fund, Somalia</v>
          </cell>
        </row>
        <row r="918">
          <cell r="B918" t="str">
            <v>SOM-202-G01-M-00</v>
          </cell>
          <cell r="C918" t="str">
            <v>Administratively Closed</v>
          </cell>
          <cell r="D918" t="str">
            <v>Middle East and North Africa</v>
          </cell>
          <cell r="E918" t="str">
            <v>SOM</v>
          </cell>
          <cell r="F918" t="str">
            <v>United Nations Children's Fund, Somalia</v>
          </cell>
        </row>
        <row r="919">
          <cell r="B919" t="str">
            <v>SOM-304-G02-T</v>
          </cell>
          <cell r="C919" t="str">
            <v>Administratively Closed</v>
          </cell>
          <cell r="D919" t="str">
            <v>Middle East and North Africa</v>
          </cell>
          <cell r="E919" t="str">
            <v>SOM</v>
          </cell>
          <cell r="F919" t="str">
            <v>World Vision Somalia</v>
          </cell>
        </row>
        <row r="920">
          <cell r="B920" t="str">
            <v>SOM-405-G03-H</v>
          </cell>
          <cell r="C920" t="str">
            <v>Administratively Closed</v>
          </cell>
          <cell r="D920" t="str">
            <v>Middle East and North Africa</v>
          </cell>
          <cell r="E920" t="str">
            <v>SOM</v>
          </cell>
          <cell r="F920" t="str">
            <v>United Nations Children's Fund, Somalia</v>
          </cell>
        </row>
        <row r="921">
          <cell r="B921" t="str">
            <v>SOM-607-G04-M</v>
          </cell>
          <cell r="C921" t="str">
            <v>Financial Closure</v>
          </cell>
          <cell r="D921" t="str">
            <v>Middle East and North Africa</v>
          </cell>
          <cell r="E921" t="str">
            <v>SOM</v>
          </cell>
          <cell r="F921" t="str">
            <v>United Nations Children's Fund, Somalia</v>
          </cell>
        </row>
        <row r="922">
          <cell r="B922" t="str">
            <v>SOM-708-G05-T</v>
          </cell>
          <cell r="C922" t="str">
            <v>Administratively Closed</v>
          </cell>
          <cell r="D922" t="str">
            <v>Middle East and North Africa</v>
          </cell>
          <cell r="E922" t="str">
            <v>SOM</v>
          </cell>
          <cell r="F922" t="str">
            <v>World Vision Somalia</v>
          </cell>
        </row>
        <row r="923">
          <cell r="B923" t="str">
            <v>SOM-809-G06-H</v>
          </cell>
          <cell r="C923" t="str">
            <v>Active</v>
          </cell>
          <cell r="D923" t="str">
            <v>Middle East and North Africa</v>
          </cell>
          <cell r="E923" t="str">
            <v>SOM</v>
          </cell>
          <cell r="F923" t="str">
            <v>United Nations Children's Fund, Somalia</v>
          </cell>
        </row>
        <row r="924">
          <cell r="B924" t="str">
            <v>SOM-H-UNICEF</v>
          </cell>
          <cell r="C924" t="str">
            <v>N.D.</v>
          </cell>
          <cell r="D924" t="str">
            <v>Middle East and North Africa</v>
          </cell>
          <cell r="E924" t="str">
            <v>SOM</v>
          </cell>
          <cell r="F924" t="str">
            <v>Not Defined</v>
          </cell>
        </row>
        <row r="925">
          <cell r="B925" t="str">
            <v>SOM-M-UNICEF</v>
          </cell>
          <cell r="C925" t="str">
            <v>N.D.</v>
          </cell>
          <cell r="D925" t="str">
            <v>Middle East and North Africa</v>
          </cell>
          <cell r="E925" t="str">
            <v>SOM</v>
          </cell>
          <cell r="F925" t="str">
            <v>Not Defined</v>
          </cell>
        </row>
        <row r="926">
          <cell r="B926" t="str">
            <v>SOM-T-WV</v>
          </cell>
          <cell r="C926" t="str">
            <v>Active</v>
          </cell>
          <cell r="D926" t="str">
            <v>Middle East and North Africa</v>
          </cell>
          <cell r="E926" t="str">
            <v>SOM</v>
          </cell>
          <cell r="F926" t="str">
            <v>World Vision Somalia</v>
          </cell>
        </row>
        <row r="927">
          <cell r="B927" t="str">
            <v>SAF-102-G01-C-00</v>
          </cell>
          <cell r="C927" t="str">
            <v>Financial Closure</v>
          </cell>
          <cell r="D927" t="str">
            <v>High Impact Africa 1</v>
          </cell>
          <cell r="E927" t="str">
            <v>ZAF</v>
          </cell>
          <cell r="F927" t="str">
            <v>National Treasury of the Republic of South Africa</v>
          </cell>
        </row>
        <row r="928">
          <cell r="B928" t="str">
            <v>SAF-102-G02-C-00</v>
          </cell>
          <cell r="C928" t="str">
            <v>Financial Closure</v>
          </cell>
          <cell r="D928" t="str">
            <v>High Impact Africa 1</v>
          </cell>
          <cell r="E928" t="str">
            <v>ZAF</v>
          </cell>
          <cell r="F928" t="str">
            <v>National Treasury of the Republic of South Africa</v>
          </cell>
        </row>
        <row r="929">
          <cell r="B929" t="str">
            <v>SAF-102-G03-C-00</v>
          </cell>
          <cell r="C929" t="str">
            <v>Administratively Closed</v>
          </cell>
          <cell r="D929" t="str">
            <v>High Impact Africa 1</v>
          </cell>
          <cell r="E929" t="str">
            <v>ZAF</v>
          </cell>
          <cell r="F929" t="str">
            <v>National Treasury of the Republic of South Africa</v>
          </cell>
        </row>
        <row r="930">
          <cell r="B930" t="str">
            <v>SAF-202-G05-C-00</v>
          </cell>
          <cell r="C930" t="str">
            <v>Financial Closure</v>
          </cell>
          <cell r="D930" t="str">
            <v>High Impact Africa 1</v>
          </cell>
          <cell r="E930" t="str">
            <v>ZAF</v>
          </cell>
          <cell r="F930" t="str">
            <v>Department of Health of South Africa</v>
          </cell>
        </row>
        <row r="931">
          <cell r="B931" t="str">
            <v>SAF-304-G04-H</v>
          </cell>
          <cell r="C931" t="str">
            <v>Active</v>
          </cell>
          <cell r="D931" t="str">
            <v>High Impact Africa 1</v>
          </cell>
          <cell r="E931" t="str">
            <v>ZAF</v>
          </cell>
          <cell r="F931" t="str">
            <v>Western Cape Provincial Department of Health</v>
          </cell>
        </row>
        <row r="932">
          <cell r="B932" t="str">
            <v>SAF-607-G06-H</v>
          </cell>
          <cell r="C932" t="str">
            <v>Administratively Closed</v>
          </cell>
          <cell r="D932" t="str">
            <v>High Impact Africa 1</v>
          </cell>
          <cell r="E932" t="str">
            <v>ZAF</v>
          </cell>
          <cell r="F932" t="str">
            <v>Department of Health of South Africa</v>
          </cell>
        </row>
        <row r="933">
          <cell r="B933" t="str">
            <v>SAF-910-G07-H</v>
          </cell>
          <cell r="C933" t="str">
            <v>Administratively Closed</v>
          </cell>
          <cell r="D933" t="str">
            <v>High Impact Africa 1</v>
          </cell>
          <cell r="E933" t="str">
            <v>ZAF</v>
          </cell>
          <cell r="F933" t="str">
            <v>Department of Health of South Africa</v>
          </cell>
        </row>
        <row r="934">
          <cell r="B934" t="str">
            <v>SAF-910-G08-H</v>
          </cell>
          <cell r="C934" t="str">
            <v>Administratively Closed</v>
          </cell>
          <cell r="D934" t="str">
            <v>High Impact Africa 1</v>
          </cell>
          <cell r="E934" t="str">
            <v>ZAF</v>
          </cell>
          <cell r="F934" t="str">
            <v>Networking AIDS Community of South Africa</v>
          </cell>
        </row>
        <row r="935">
          <cell r="B935" t="str">
            <v>SAF-910-G09-H</v>
          </cell>
          <cell r="C935" t="str">
            <v>Administratively Closed</v>
          </cell>
          <cell r="D935" t="str">
            <v>High Impact Africa 1</v>
          </cell>
          <cell r="E935" t="str">
            <v>ZAF</v>
          </cell>
          <cell r="F935" t="str">
            <v>National Religious Association for Social Development</v>
          </cell>
        </row>
        <row r="936">
          <cell r="B936" t="str">
            <v>SAF-H-NACOSA</v>
          </cell>
          <cell r="C936" t="str">
            <v>Active</v>
          </cell>
          <cell r="D936" t="str">
            <v>High Impact Africa 1</v>
          </cell>
          <cell r="E936" t="str">
            <v>ZAF</v>
          </cell>
          <cell r="F936" t="str">
            <v>Networking AIDS Community of South Africa</v>
          </cell>
        </row>
        <row r="937">
          <cell r="B937" t="str">
            <v>SAF-H-NDOH</v>
          </cell>
          <cell r="C937" t="str">
            <v>Active</v>
          </cell>
          <cell r="D937" t="str">
            <v>High Impact Africa 1</v>
          </cell>
          <cell r="E937" t="str">
            <v>ZAF</v>
          </cell>
          <cell r="F937" t="str">
            <v>Department of Health of South Africa</v>
          </cell>
        </row>
        <row r="938">
          <cell r="B938" t="str">
            <v>SAF-H-NRASD</v>
          </cell>
          <cell r="C938" t="str">
            <v>Active</v>
          </cell>
          <cell r="D938" t="str">
            <v>High Impact Africa 1</v>
          </cell>
          <cell r="E938" t="str">
            <v>ZAF</v>
          </cell>
          <cell r="F938" t="str">
            <v>National Religious Association for Social Development</v>
          </cell>
        </row>
        <row r="939">
          <cell r="B939" t="str">
            <v>SAF-H-RTC</v>
          </cell>
          <cell r="C939" t="str">
            <v>Active</v>
          </cell>
          <cell r="D939" t="str">
            <v>High Impact Africa 1</v>
          </cell>
          <cell r="E939" t="str">
            <v>ZAF</v>
          </cell>
          <cell r="F939" t="str">
            <v>Right to care</v>
          </cell>
        </row>
        <row r="940">
          <cell r="B940" t="str">
            <v>SAF-H-SCI</v>
          </cell>
          <cell r="C940" t="str">
            <v>Active</v>
          </cell>
          <cell r="D940" t="str">
            <v>High Impact Africa 1</v>
          </cell>
          <cell r="E940" t="str">
            <v>ZAF</v>
          </cell>
          <cell r="F940" t="str">
            <v>Soul City Institute for Health &amp; Development Communication</v>
          </cell>
        </row>
        <row r="941">
          <cell r="B941" t="str">
            <v>SSD-202-G01-M-00</v>
          </cell>
          <cell r="C941" t="str">
            <v>Administratively Closed</v>
          </cell>
          <cell r="D941" t="str">
            <v>Middle East and North Africa</v>
          </cell>
          <cell r="E941" t="str">
            <v>SSD</v>
          </cell>
          <cell r="F941" t="str">
            <v>United Nations Development Programme in South Sudan</v>
          </cell>
        </row>
        <row r="942">
          <cell r="B942" t="str">
            <v>SSD-202-G02-T-00</v>
          </cell>
          <cell r="C942" t="str">
            <v>Financially Closed</v>
          </cell>
          <cell r="D942" t="str">
            <v>Middle East and North Africa</v>
          </cell>
          <cell r="E942" t="str">
            <v>SSD</v>
          </cell>
          <cell r="F942" t="str">
            <v>United Nations Development Programme in South Sudan</v>
          </cell>
        </row>
        <row r="943">
          <cell r="B943" t="str">
            <v>SSD-405-G05-H</v>
          </cell>
          <cell r="C943" t="str">
            <v>Active</v>
          </cell>
          <cell r="D943" t="str">
            <v>Middle East and North Africa</v>
          </cell>
          <cell r="E943" t="str">
            <v>SSD</v>
          </cell>
          <cell r="F943" t="str">
            <v>United Nations Development Programme in South Sudan</v>
          </cell>
        </row>
        <row r="944">
          <cell r="B944" t="str">
            <v>SSD-506-G06-T</v>
          </cell>
          <cell r="C944" t="str">
            <v>Financial Closure</v>
          </cell>
          <cell r="D944" t="str">
            <v>Middle East and North Africa</v>
          </cell>
          <cell r="E944" t="str">
            <v>SSD</v>
          </cell>
          <cell r="F944" t="str">
            <v>United Nations Development Programme in South Sudan</v>
          </cell>
        </row>
        <row r="945">
          <cell r="B945" t="str">
            <v>SSD-708-G09-M</v>
          </cell>
          <cell r="C945" t="str">
            <v>Administratively Closed</v>
          </cell>
          <cell r="D945" t="str">
            <v>Middle East and North Africa</v>
          </cell>
          <cell r="E945" t="str">
            <v>SSD</v>
          </cell>
          <cell r="F945" t="str">
            <v>Population Services International, USA</v>
          </cell>
        </row>
        <row r="946">
          <cell r="B946" t="str">
            <v>SSD-708-G11-T</v>
          </cell>
          <cell r="C946" t="str">
            <v>Active</v>
          </cell>
          <cell r="D946" t="str">
            <v>Middle East and North Africa</v>
          </cell>
          <cell r="E946" t="str">
            <v>SSD</v>
          </cell>
          <cell r="F946" t="str">
            <v>United Nations Development Programme in South Sudan</v>
          </cell>
        </row>
        <row r="947">
          <cell r="B947" t="str">
            <v>SSD-910-G13-S</v>
          </cell>
          <cell r="C947" t="str">
            <v>Active</v>
          </cell>
          <cell r="D947" t="str">
            <v>Middle East and North Africa</v>
          </cell>
          <cell r="E947" t="str">
            <v>SSD</v>
          </cell>
          <cell r="F947" t="str">
            <v>United Nations Development Programme in South Sudan</v>
          </cell>
        </row>
        <row r="948">
          <cell r="B948" t="str">
            <v>SSD-M-PSI</v>
          </cell>
          <cell r="C948" t="str">
            <v>Active</v>
          </cell>
          <cell r="D948" t="str">
            <v>Middle East and North Africa</v>
          </cell>
          <cell r="E948" t="str">
            <v>SSD</v>
          </cell>
          <cell r="F948" t="str">
            <v>Population Services International, USA</v>
          </cell>
        </row>
        <row r="949">
          <cell r="B949" t="str">
            <v>SRL-102-G01-M-00</v>
          </cell>
          <cell r="C949" t="str">
            <v>Administratively Closed</v>
          </cell>
          <cell r="D949" t="str">
            <v>South East Asia</v>
          </cell>
          <cell r="E949" t="str">
            <v>LKA</v>
          </cell>
          <cell r="F949" t="str">
            <v>Ministry of Health of the Government of Sri Lanka</v>
          </cell>
        </row>
        <row r="950">
          <cell r="B950" t="str">
            <v>SRL-102-G02-M-00</v>
          </cell>
          <cell r="C950" t="str">
            <v>Financial Closure</v>
          </cell>
          <cell r="D950" t="str">
            <v>South East Asia</v>
          </cell>
          <cell r="E950" t="str">
            <v>LKA</v>
          </cell>
          <cell r="F950" t="str">
            <v>Lanka Jatika Sarvodaya Shramadana Sangamaya</v>
          </cell>
        </row>
        <row r="951">
          <cell r="B951" t="str">
            <v>SRL-102-G03-T-00</v>
          </cell>
          <cell r="C951" t="str">
            <v>Administratively Closed</v>
          </cell>
          <cell r="D951" t="str">
            <v>South East Asia</v>
          </cell>
          <cell r="E951" t="str">
            <v>LKA</v>
          </cell>
          <cell r="F951" t="str">
            <v>Ministry of Health of the Government of Sri Lanka</v>
          </cell>
        </row>
        <row r="952">
          <cell r="B952" t="str">
            <v>SRL-102-G04-T-00</v>
          </cell>
          <cell r="C952" t="str">
            <v>Financial Closure</v>
          </cell>
          <cell r="D952" t="str">
            <v>South East Asia</v>
          </cell>
          <cell r="E952" t="str">
            <v>LKA</v>
          </cell>
          <cell r="F952" t="str">
            <v>Lanka Jatika Sarvodaya Shramadana Sangamaya</v>
          </cell>
        </row>
        <row r="953">
          <cell r="B953" t="str">
            <v>SRL-405-G05-M</v>
          </cell>
          <cell r="C953" t="str">
            <v>Financially Closed</v>
          </cell>
          <cell r="D953" t="str">
            <v>South East Asia</v>
          </cell>
          <cell r="E953" t="str">
            <v>LKA</v>
          </cell>
          <cell r="F953" t="str">
            <v>Ministry of Health of the Government of Sri Lanka</v>
          </cell>
        </row>
        <row r="954">
          <cell r="B954" t="str">
            <v>SRL-405-G06-M</v>
          </cell>
          <cell r="C954" t="str">
            <v>Financial Closure</v>
          </cell>
          <cell r="D954" t="str">
            <v>South East Asia</v>
          </cell>
          <cell r="E954" t="str">
            <v>LKA</v>
          </cell>
          <cell r="F954" t="str">
            <v>Lanka Jatika Sarvodaya Shramadana Sangamaya</v>
          </cell>
        </row>
        <row r="955">
          <cell r="B955" t="str">
            <v>SRL-607-G07-T</v>
          </cell>
          <cell r="C955" t="str">
            <v>Active</v>
          </cell>
          <cell r="D955" t="str">
            <v>South East Asia</v>
          </cell>
          <cell r="E955" t="str">
            <v>LKA</v>
          </cell>
          <cell r="F955" t="str">
            <v>Ministry of Health of the Government of Sri Lanka</v>
          </cell>
        </row>
        <row r="956">
          <cell r="B956" t="str">
            <v>SRL-607-G08-T</v>
          </cell>
          <cell r="C956" t="str">
            <v>Financial Closure</v>
          </cell>
          <cell r="D956" t="str">
            <v>South East Asia</v>
          </cell>
          <cell r="E956" t="str">
            <v>LKA</v>
          </cell>
          <cell r="F956" t="str">
            <v>Lanka Jatika Sarvodaya Shramadana Sangamaya</v>
          </cell>
        </row>
        <row r="957">
          <cell r="B957" t="str">
            <v>SRL-607-G09-H</v>
          </cell>
          <cell r="C957" t="str">
            <v>Administratively Closed</v>
          </cell>
          <cell r="D957" t="str">
            <v>South East Asia</v>
          </cell>
          <cell r="E957" t="str">
            <v>LKA</v>
          </cell>
          <cell r="F957" t="str">
            <v>Ministry of Health of the Government of Sri Lanka</v>
          </cell>
        </row>
        <row r="958">
          <cell r="B958" t="str">
            <v>SRL-809-G10-M</v>
          </cell>
          <cell r="C958" t="str">
            <v>Active</v>
          </cell>
          <cell r="D958" t="str">
            <v>South East Asia</v>
          </cell>
          <cell r="E958" t="str">
            <v>LKA</v>
          </cell>
          <cell r="F958" t="str">
            <v>Ministry of Health of the Government of Sri Lanka</v>
          </cell>
        </row>
        <row r="959">
          <cell r="B959" t="str">
            <v>SRL-809-G11-M</v>
          </cell>
          <cell r="C959" t="str">
            <v>Financial Closure</v>
          </cell>
          <cell r="D959" t="str">
            <v>South East Asia</v>
          </cell>
          <cell r="E959" t="str">
            <v>LKA</v>
          </cell>
          <cell r="F959" t="str">
            <v>Tropical and Environmental Diseases and Health Associates</v>
          </cell>
        </row>
        <row r="960">
          <cell r="B960" t="str">
            <v>SRL-809-G12-M</v>
          </cell>
          <cell r="C960" t="str">
            <v>Active</v>
          </cell>
          <cell r="D960" t="str">
            <v>South East Asia</v>
          </cell>
          <cell r="E960" t="str">
            <v>LKA</v>
          </cell>
          <cell r="F960" t="str">
            <v>Lanka Jatika Sarvodaya Shramadana Sangamaya</v>
          </cell>
        </row>
        <row r="961">
          <cell r="B961" t="str">
            <v>SRL-911-G14-H</v>
          </cell>
          <cell r="C961" t="str">
            <v>Financial Closure</v>
          </cell>
          <cell r="D961" t="str">
            <v>South East Asia</v>
          </cell>
          <cell r="E961" t="str">
            <v>LKA</v>
          </cell>
          <cell r="F961" t="str">
            <v>Lanka Jatika Sarvodaya Shramadana Sangamaya</v>
          </cell>
        </row>
        <row r="962">
          <cell r="B962" t="str">
            <v>SRL-911-G15-S</v>
          </cell>
          <cell r="C962" t="str">
            <v>Active</v>
          </cell>
          <cell r="D962" t="str">
            <v>South East Asia</v>
          </cell>
          <cell r="E962" t="str">
            <v>LKA</v>
          </cell>
          <cell r="F962" t="str">
            <v>Ministry of Health of the Government of Sri Lanka</v>
          </cell>
        </row>
        <row r="963">
          <cell r="B963" t="str">
            <v>SRL-913-G16-H</v>
          </cell>
          <cell r="C963" t="str">
            <v>Active</v>
          </cell>
          <cell r="D963" t="str">
            <v>South East Asia</v>
          </cell>
          <cell r="E963" t="str">
            <v>LKA</v>
          </cell>
          <cell r="F963" t="str">
            <v>The Family Planning Association of Sri Lanka</v>
          </cell>
        </row>
        <row r="964">
          <cell r="B964" t="str">
            <v>SRL-S11-G13-H</v>
          </cell>
          <cell r="C964" t="str">
            <v>Active</v>
          </cell>
          <cell r="D964" t="str">
            <v>South East Asia</v>
          </cell>
          <cell r="E964" t="str">
            <v>LKA</v>
          </cell>
          <cell r="F964" t="str">
            <v>Ministry of Health of the Government of Sri Lanka</v>
          </cell>
        </row>
        <row r="965">
          <cell r="B965" t="str">
            <v>SDN-H-UNDP</v>
          </cell>
          <cell r="C965" t="str">
            <v>N.D.</v>
          </cell>
          <cell r="D965" t="str">
            <v>High Impact Africa 1</v>
          </cell>
          <cell r="E965" t="str">
            <v>SDN</v>
          </cell>
          <cell r="F965" t="str">
            <v>Not Defined</v>
          </cell>
        </row>
        <row r="966">
          <cell r="B966" t="str">
            <v>SDN-M-UNDP</v>
          </cell>
          <cell r="C966" t="str">
            <v>N.D.</v>
          </cell>
          <cell r="D966" t="str">
            <v>High Impact Africa 1</v>
          </cell>
          <cell r="E966" t="str">
            <v>SDN</v>
          </cell>
          <cell r="F966" t="str">
            <v>Not Defined</v>
          </cell>
        </row>
        <row r="967">
          <cell r="B967" t="str">
            <v>SDN-T-UNDP</v>
          </cell>
          <cell r="C967" t="str">
            <v>N.D.</v>
          </cell>
          <cell r="D967" t="str">
            <v>High Impact Africa 1</v>
          </cell>
          <cell r="E967" t="str">
            <v>SDN</v>
          </cell>
          <cell r="F967" t="str">
            <v>Not Defined</v>
          </cell>
        </row>
        <row r="968">
          <cell r="B968" t="str">
            <v>SUD-011-G15-H</v>
          </cell>
          <cell r="C968" t="str">
            <v>Active</v>
          </cell>
          <cell r="D968" t="str">
            <v>High Impact Africa 1</v>
          </cell>
          <cell r="E968" t="str">
            <v>SDN</v>
          </cell>
          <cell r="F968" t="str">
            <v>United Nations Development Programme, Sudan</v>
          </cell>
        </row>
        <row r="969">
          <cell r="B969" t="str">
            <v>SUD-011-G16-M</v>
          </cell>
          <cell r="C969" t="str">
            <v>Active</v>
          </cell>
          <cell r="D969" t="str">
            <v>High Impact Africa 1</v>
          </cell>
          <cell r="E969" t="str">
            <v>SDN</v>
          </cell>
          <cell r="F969" t="str">
            <v>United Nations Development Programme, Sudan</v>
          </cell>
        </row>
        <row r="970">
          <cell r="B970" t="str">
            <v>SUD-202-G03-M-00</v>
          </cell>
          <cell r="C970" t="str">
            <v>Financial Closure</v>
          </cell>
          <cell r="D970" t="str">
            <v>High Impact Africa 1</v>
          </cell>
          <cell r="E970" t="str">
            <v>SDN</v>
          </cell>
          <cell r="F970" t="str">
            <v>United Nations Development Programme, Sudan</v>
          </cell>
        </row>
        <row r="971">
          <cell r="B971" t="str">
            <v>SUD-305-G04-H</v>
          </cell>
          <cell r="C971" t="str">
            <v>Financial Closure</v>
          </cell>
          <cell r="D971" t="str">
            <v>High Impact Africa 1</v>
          </cell>
          <cell r="E971" t="str">
            <v>SDN</v>
          </cell>
          <cell r="F971" t="str">
            <v>United Nations Development Programme, Sudan</v>
          </cell>
        </row>
        <row r="972">
          <cell r="B972" t="str">
            <v>SUD-506-G07-T</v>
          </cell>
          <cell r="C972" t="str">
            <v>Administratively Closed</v>
          </cell>
          <cell r="D972" t="str">
            <v>High Impact Africa 1</v>
          </cell>
          <cell r="E972" t="str">
            <v>SDN</v>
          </cell>
          <cell r="F972" t="str">
            <v>United Nations Development Programme, Sudan</v>
          </cell>
        </row>
        <row r="973">
          <cell r="B973" t="str">
            <v>SUD-506-G08-H</v>
          </cell>
          <cell r="C973" t="str">
            <v>Financial Closure</v>
          </cell>
          <cell r="D973" t="str">
            <v>High Impact Africa 1</v>
          </cell>
          <cell r="E973" t="str">
            <v>SDN</v>
          </cell>
          <cell r="F973" t="str">
            <v>United Nations Development Programme, Sudan</v>
          </cell>
        </row>
        <row r="974">
          <cell r="B974" t="str">
            <v>SUD-708-G10-M</v>
          </cell>
          <cell r="C974" t="str">
            <v>Active</v>
          </cell>
          <cell r="D974" t="str">
            <v>High Impact Africa 1</v>
          </cell>
          <cell r="E974" t="str">
            <v>SDN</v>
          </cell>
          <cell r="F974" t="str">
            <v>United Nations Development Programme, Sudan</v>
          </cell>
        </row>
        <row r="975">
          <cell r="B975" t="str">
            <v>SUD-809-G12-T</v>
          </cell>
          <cell r="C975" t="str">
            <v>Administratively Closed</v>
          </cell>
          <cell r="D975" t="str">
            <v>High Impact Africa 1</v>
          </cell>
          <cell r="E975" t="str">
            <v>SDN</v>
          </cell>
          <cell r="F975" t="str">
            <v>United Nations Development Programme, Sudan</v>
          </cell>
        </row>
        <row r="976">
          <cell r="B976" t="str">
            <v>SUD-T-UNDP</v>
          </cell>
          <cell r="C976" t="str">
            <v>Active</v>
          </cell>
          <cell r="D976" t="str">
            <v>High Impact Africa 1</v>
          </cell>
          <cell r="E976" t="str">
            <v>SDN</v>
          </cell>
          <cell r="F976" t="str">
            <v>United Nations Development Programme, Sudan</v>
          </cell>
        </row>
        <row r="977">
          <cell r="B977" t="str">
            <v>SUR-305-G01-H</v>
          </cell>
          <cell r="C977" t="str">
            <v>Administratively Closed</v>
          </cell>
          <cell r="D977" t="str">
            <v>Latin America and Caribbean</v>
          </cell>
          <cell r="E977" t="str">
            <v>SUR</v>
          </cell>
          <cell r="F977" t="str">
            <v>Ministry of Health of Suriname</v>
          </cell>
        </row>
        <row r="978">
          <cell r="B978" t="str">
            <v>SUR-404-G02-M</v>
          </cell>
          <cell r="C978" t="str">
            <v>Administratively Closed</v>
          </cell>
          <cell r="D978" t="str">
            <v>Latin America and Caribbean</v>
          </cell>
          <cell r="E978" t="str">
            <v>SUR</v>
          </cell>
          <cell r="F978" t="str">
            <v>Medische Zending - Primary Health Care Suriname</v>
          </cell>
        </row>
        <row r="979">
          <cell r="B979" t="str">
            <v>SUR-506-G03-H</v>
          </cell>
          <cell r="C979" t="str">
            <v>Financial Closure</v>
          </cell>
          <cell r="D979" t="str">
            <v>Latin America and Caribbean</v>
          </cell>
          <cell r="E979" t="str">
            <v>SUR</v>
          </cell>
          <cell r="F979" t="str">
            <v>Ministry of Health of Suriname</v>
          </cell>
        </row>
        <row r="980">
          <cell r="B980" t="str">
            <v>SUR-708-G04-M</v>
          </cell>
          <cell r="C980" t="str">
            <v>Active</v>
          </cell>
          <cell r="D980" t="str">
            <v>Latin America and Caribbean</v>
          </cell>
          <cell r="E980" t="str">
            <v>SUR</v>
          </cell>
          <cell r="F980" t="str">
            <v>Ministry of Health of Suriname</v>
          </cell>
        </row>
        <row r="981">
          <cell r="B981" t="str">
            <v>SUR-910-G05-T</v>
          </cell>
          <cell r="C981" t="str">
            <v>Active</v>
          </cell>
          <cell r="D981" t="str">
            <v>Latin America and Caribbean</v>
          </cell>
          <cell r="E981" t="str">
            <v>SUR</v>
          </cell>
          <cell r="F981" t="str">
            <v>Ministry of Health of Suriname</v>
          </cell>
        </row>
        <row r="982">
          <cell r="B982" t="str">
            <v>SUR-M-MoH</v>
          </cell>
          <cell r="C982" t="str">
            <v>N.D.</v>
          </cell>
          <cell r="D982" t="str">
            <v>Latin America and Caribbean</v>
          </cell>
          <cell r="E982" t="str">
            <v>SUR</v>
          </cell>
          <cell r="F982" t="str">
            <v>Not Defined</v>
          </cell>
        </row>
        <row r="983">
          <cell r="B983" t="str">
            <v>SWZ-202-G01-H-00</v>
          </cell>
          <cell r="C983" t="str">
            <v>Administratively Closed</v>
          </cell>
          <cell r="D983" t="str">
            <v>Southern and Eastern Africa</v>
          </cell>
          <cell r="E983" t="str">
            <v>SWZ</v>
          </cell>
          <cell r="F983" t="str">
            <v>National Emergency Response Council on HIV/AIDS</v>
          </cell>
        </row>
        <row r="984">
          <cell r="B984" t="str">
            <v>SWZ-202-G02-M-00</v>
          </cell>
          <cell r="C984" t="str">
            <v>Administratively Closed</v>
          </cell>
          <cell r="D984" t="str">
            <v>Southern and Eastern Africa</v>
          </cell>
          <cell r="E984" t="str">
            <v>SWZ</v>
          </cell>
          <cell r="F984" t="str">
            <v>National Emergency Response Council on HIV/AIDS</v>
          </cell>
        </row>
        <row r="985">
          <cell r="B985" t="str">
            <v>SWZ-304-G03-T</v>
          </cell>
          <cell r="C985" t="str">
            <v>Administratively Closed</v>
          </cell>
          <cell r="D985" t="str">
            <v>Southern and Eastern Africa</v>
          </cell>
          <cell r="E985" t="str">
            <v>SWZ</v>
          </cell>
          <cell r="F985" t="str">
            <v>National Emergency Response Council on HIV/AIDS</v>
          </cell>
        </row>
        <row r="986">
          <cell r="B986" t="str">
            <v>SWZ-405-G04-H</v>
          </cell>
          <cell r="C986" t="str">
            <v>Administratively Closed</v>
          </cell>
          <cell r="D986" t="str">
            <v>Southern and Eastern Africa</v>
          </cell>
          <cell r="E986" t="str">
            <v>SWZ</v>
          </cell>
          <cell r="F986" t="str">
            <v>National Emergency Response Council on HIV/AIDS</v>
          </cell>
        </row>
        <row r="987">
          <cell r="B987" t="str">
            <v>SWZ-708-G05-H</v>
          </cell>
          <cell r="C987" t="str">
            <v>Active</v>
          </cell>
          <cell r="D987" t="str">
            <v>Southern and Eastern Africa</v>
          </cell>
          <cell r="E987" t="str">
            <v>SWZ</v>
          </cell>
          <cell r="F987" t="str">
            <v>National Emergency Response Council on HIV/AIDS</v>
          </cell>
        </row>
        <row r="988">
          <cell r="B988" t="str">
            <v>SWZ-809-G06-M</v>
          </cell>
          <cell r="C988" t="str">
            <v>Active</v>
          </cell>
          <cell r="D988" t="str">
            <v>Southern and Eastern Africa</v>
          </cell>
          <cell r="E988" t="str">
            <v>SWZ</v>
          </cell>
          <cell r="F988" t="str">
            <v>National Emergency Response Council on HIV/AIDS</v>
          </cell>
        </row>
        <row r="989">
          <cell r="B989" t="str">
            <v>SWZ-809-G07-T</v>
          </cell>
          <cell r="C989" t="str">
            <v>Administratively Closed</v>
          </cell>
          <cell r="D989" t="str">
            <v>Southern and Eastern Africa</v>
          </cell>
          <cell r="E989" t="str">
            <v>SWZ</v>
          </cell>
          <cell r="F989" t="str">
            <v>National Emergency Response Council on HIV/AIDS</v>
          </cell>
        </row>
        <row r="990">
          <cell r="B990" t="str">
            <v>SWZ-809-G08-S</v>
          </cell>
          <cell r="C990" t="str">
            <v>Active</v>
          </cell>
          <cell r="D990" t="str">
            <v>Southern and Eastern Africa</v>
          </cell>
          <cell r="E990" t="str">
            <v>SWZ</v>
          </cell>
          <cell r="F990" t="str">
            <v>National Emergency Response Council on HIV/AIDS</v>
          </cell>
        </row>
        <row r="991">
          <cell r="B991" t="str">
            <v>SWZ-M-NERCHA</v>
          </cell>
          <cell r="C991" t="str">
            <v>Active</v>
          </cell>
          <cell r="D991" t="str">
            <v>Southern and Eastern Africa</v>
          </cell>
          <cell r="E991" t="str">
            <v>SWZ</v>
          </cell>
          <cell r="F991" t="str">
            <v>National Emergency Response Council on HIV/AIDS</v>
          </cell>
        </row>
        <row r="992">
          <cell r="B992" t="str">
            <v>SWZ-T-NERCHA</v>
          </cell>
          <cell r="C992" t="str">
            <v>Active</v>
          </cell>
          <cell r="D992" t="str">
            <v>Southern and Eastern Africa</v>
          </cell>
          <cell r="E992" t="str">
            <v>SWZ</v>
          </cell>
          <cell r="F992" t="str">
            <v>National Emergency Response Council on HIV/AIDS</v>
          </cell>
        </row>
        <row r="993">
          <cell r="B993" t="str">
            <v>SYR-011-G02-H</v>
          </cell>
          <cell r="C993" t="str">
            <v>Active</v>
          </cell>
          <cell r="D993" t="str">
            <v>Middle East and North Africa</v>
          </cell>
          <cell r="E993" t="str">
            <v>SYR</v>
          </cell>
          <cell r="F993" t="str">
            <v>United Nations Development Programme, Syria</v>
          </cell>
        </row>
        <row r="994">
          <cell r="B994" t="str">
            <v>SYR-607-G01-T</v>
          </cell>
          <cell r="C994" t="str">
            <v>Active</v>
          </cell>
          <cell r="D994" t="str">
            <v>Middle East and North Africa</v>
          </cell>
          <cell r="E994" t="str">
            <v>SYR</v>
          </cell>
          <cell r="F994" t="str">
            <v>United Nations Development Programme, Syria</v>
          </cell>
        </row>
        <row r="995">
          <cell r="B995" t="str">
            <v>TAJ-102-G01-H-00</v>
          </cell>
          <cell r="C995" t="str">
            <v>Administratively Closed</v>
          </cell>
          <cell r="D995" t="str">
            <v>Eastern Europe and Central Asia</v>
          </cell>
          <cell r="E995" t="str">
            <v>TJK</v>
          </cell>
          <cell r="F995" t="str">
            <v>United Nations Development Programme, Tajikistan</v>
          </cell>
        </row>
        <row r="996">
          <cell r="B996" t="str">
            <v>TAJ-304-G02-T</v>
          </cell>
          <cell r="C996" t="str">
            <v>Active</v>
          </cell>
          <cell r="D996" t="str">
            <v>Eastern Europe and Central Asia</v>
          </cell>
          <cell r="E996" t="str">
            <v>TJK</v>
          </cell>
          <cell r="F996" t="str">
            <v>Project HOPE, Tajikistan</v>
          </cell>
        </row>
        <row r="997">
          <cell r="B997" t="str">
            <v>TAJ-404-G03-H</v>
          </cell>
          <cell r="C997" t="str">
            <v>Administratively Closed</v>
          </cell>
          <cell r="D997" t="str">
            <v>Eastern Europe and Central Asia</v>
          </cell>
          <cell r="E997" t="str">
            <v>TJK</v>
          </cell>
          <cell r="F997" t="str">
            <v>United Nations Development Programme, Tajikistan</v>
          </cell>
        </row>
        <row r="998">
          <cell r="B998" t="str">
            <v>TAJ-506-G04-M</v>
          </cell>
          <cell r="C998" t="str">
            <v>Administratively Closed</v>
          </cell>
          <cell r="D998" t="str">
            <v>Eastern Europe and Central Asia</v>
          </cell>
          <cell r="E998" t="str">
            <v>TJK</v>
          </cell>
          <cell r="F998" t="str">
            <v>United Nations Development Programme, Tajikistan</v>
          </cell>
        </row>
        <row r="999">
          <cell r="B999" t="str">
            <v>TAJ-607-G05-H</v>
          </cell>
          <cell r="C999" t="str">
            <v>Administratively Closed</v>
          </cell>
          <cell r="D999" t="str">
            <v>Eastern Europe and Central Asia</v>
          </cell>
          <cell r="E999" t="str">
            <v>TJK</v>
          </cell>
          <cell r="F999" t="str">
            <v>United Nations Development Programme, Tajikistan</v>
          </cell>
        </row>
        <row r="1000">
          <cell r="B1000" t="str">
            <v>TAJ-607-G06-T</v>
          </cell>
          <cell r="C1000" t="str">
            <v>Administratively Closed</v>
          </cell>
          <cell r="D1000" t="str">
            <v>Eastern Europe and Central Asia</v>
          </cell>
          <cell r="E1000" t="str">
            <v>TJK</v>
          </cell>
          <cell r="F1000" t="str">
            <v>United Nations Development Programme, Tajikistan</v>
          </cell>
        </row>
        <row r="1001">
          <cell r="B1001" t="str">
            <v>TAJ-809-G07-H</v>
          </cell>
          <cell r="C1001" t="str">
            <v>Active</v>
          </cell>
          <cell r="D1001" t="str">
            <v>Eastern Europe and Central Asia</v>
          </cell>
          <cell r="E1001" t="str">
            <v>TJK</v>
          </cell>
          <cell r="F1001" t="str">
            <v>United Nations Development Programme, Tajikistan</v>
          </cell>
        </row>
        <row r="1002">
          <cell r="B1002" t="str">
            <v>TAJ-809-G08-M</v>
          </cell>
          <cell r="C1002" t="str">
            <v>Active</v>
          </cell>
          <cell r="D1002" t="str">
            <v>Eastern Europe and Central Asia</v>
          </cell>
          <cell r="E1002" t="str">
            <v>TJK</v>
          </cell>
          <cell r="F1002" t="str">
            <v>United Nations Development Programme, Tajikistan</v>
          </cell>
        </row>
        <row r="1003">
          <cell r="B1003" t="str">
            <v>TAJ-809-G09-T</v>
          </cell>
          <cell r="C1003" t="str">
            <v>Active</v>
          </cell>
          <cell r="D1003" t="str">
            <v>Eastern Europe and Central Asia</v>
          </cell>
          <cell r="E1003" t="str">
            <v>TJK</v>
          </cell>
          <cell r="F1003" t="str">
            <v>United Nations Development Programme, Tajikistan</v>
          </cell>
        </row>
        <row r="1004">
          <cell r="B1004" t="str">
            <v>TNZ-102-G01-M-00</v>
          </cell>
          <cell r="C1004" t="str">
            <v>Financial Closure</v>
          </cell>
          <cell r="D1004" t="str">
            <v>High Impact Africa 2</v>
          </cell>
          <cell r="E1004" t="str">
            <v>TZA</v>
          </cell>
          <cell r="F1004" t="str">
            <v>Ministry of Health of Tanzania</v>
          </cell>
        </row>
        <row r="1005">
          <cell r="B1005" t="str">
            <v>TNZ-102-G02-H-00</v>
          </cell>
          <cell r="C1005" t="str">
            <v>Administratively Closed</v>
          </cell>
          <cell r="D1005" t="str">
            <v>High Impact Africa 2</v>
          </cell>
          <cell r="E1005" t="str">
            <v>TZA</v>
          </cell>
          <cell r="F1005" t="str">
            <v>Ministry of Finance of Tanzania</v>
          </cell>
        </row>
        <row r="1006">
          <cell r="B1006" t="str">
            <v>TNZ-304-G03-C</v>
          </cell>
          <cell r="C1006" t="str">
            <v>Financial Closure</v>
          </cell>
          <cell r="D1006" t="str">
            <v>High Impact Africa 2</v>
          </cell>
          <cell r="E1006" t="str">
            <v>TZA</v>
          </cell>
          <cell r="F1006" t="str">
            <v>Ministry of Finance of Tanzania</v>
          </cell>
        </row>
        <row r="1007">
          <cell r="B1007" t="str">
            <v>TNZ-405-G04-H</v>
          </cell>
          <cell r="C1007" t="str">
            <v>Financial Closure</v>
          </cell>
          <cell r="D1007" t="str">
            <v>High Impact Africa 2</v>
          </cell>
          <cell r="E1007" t="str">
            <v>TZA</v>
          </cell>
          <cell r="F1007" t="str">
            <v>Ministry of Finance of Tanzania</v>
          </cell>
        </row>
        <row r="1008">
          <cell r="B1008" t="str">
            <v>TNZ-405-G05-H</v>
          </cell>
          <cell r="C1008" t="str">
            <v>Financial Closure</v>
          </cell>
          <cell r="D1008" t="str">
            <v>High Impact Africa 2</v>
          </cell>
          <cell r="E1008" t="str">
            <v>TZA</v>
          </cell>
          <cell r="F1008" t="str">
            <v>Pact Tanzania</v>
          </cell>
        </row>
        <row r="1009">
          <cell r="B1009" t="str">
            <v>TNZ-405-G06-H</v>
          </cell>
          <cell r="C1009" t="str">
            <v>Active</v>
          </cell>
          <cell r="D1009" t="str">
            <v>High Impact Africa 2</v>
          </cell>
          <cell r="E1009" t="str">
            <v>TZA</v>
          </cell>
          <cell r="F1009" t="str">
            <v>Population Services International, Tanzania</v>
          </cell>
        </row>
        <row r="1010">
          <cell r="B1010" t="str">
            <v>TNZ-405-G07-H</v>
          </cell>
          <cell r="C1010" t="str">
            <v>Financial Closure</v>
          </cell>
          <cell r="D1010" t="str">
            <v>High Impact Africa 2</v>
          </cell>
          <cell r="E1010" t="str">
            <v>TZA</v>
          </cell>
          <cell r="F1010" t="str">
            <v>African Medical and Research Foundation in Tanzania</v>
          </cell>
        </row>
        <row r="1011">
          <cell r="B1011" t="str">
            <v>TNZ-405-G08-M</v>
          </cell>
          <cell r="C1011" t="str">
            <v>Financial Closure</v>
          </cell>
          <cell r="D1011" t="str">
            <v>High Impact Africa 2</v>
          </cell>
          <cell r="E1011" t="str">
            <v>TZA</v>
          </cell>
          <cell r="F1011" t="str">
            <v>Ministry of Finance of Tanzania</v>
          </cell>
        </row>
        <row r="1012">
          <cell r="B1012" t="str">
            <v>TNZ-607-G09-T</v>
          </cell>
          <cell r="C1012" t="str">
            <v>Active</v>
          </cell>
          <cell r="D1012" t="str">
            <v>High Impact Africa 2</v>
          </cell>
          <cell r="E1012" t="str">
            <v>TZA</v>
          </cell>
          <cell r="F1012" t="str">
            <v>Ministry of Finance of Tanzania</v>
          </cell>
        </row>
        <row r="1013">
          <cell r="B1013" t="str">
            <v>TNZ-708-G10-M</v>
          </cell>
          <cell r="C1013" t="str">
            <v>Administratively Closed</v>
          </cell>
          <cell r="D1013" t="str">
            <v>High Impact Africa 2</v>
          </cell>
          <cell r="E1013" t="str">
            <v>TZA</v>
          </cell>
          <cell r="F1013" t="str">
            <v>Ministry of Finance of Tanzania</v>
          </cell>
        </row>
        <row r="1014">
          <cell r="B1014" t="str">
            <v>TNZ-809-G11-M</v>
          </cell>
          <cell r="C1014" t="str">
            <v>Administratively Closed</v>
          </cell>
          <cell r="D1014" t="str">
            <v>High Impact Africa 2</v>
          </cell>
          <cell r="E1014" t="str">
            <v>TZA</v>
          </cell>
          <cell r="F1014" t="str">
            <v>Ministry of Finance of Tanzania</v>
          </cell>
        </row>
        <row r="1015">
          <cell r="B1015" t="str">
            <v>TNZ-809-G12-H</v>
          </cell>
          <cell r="C1015" t="str">
            <v>Active</v>
          </cell>
          <cell r="D1015" t="str">
            <v>High Impact Africa 2</v>
          </cell>
          <cell r="E1015" t="str">
            <v>TZA</v>
          </cell>
          <cell r="F1015" t="str">
            <v>African Medical and Research Foundation in Tanzania</v>
          </cell>
        </row>
        <row r="1016">
          <cell r="B1016" t="str">
            <v>TNZ-809-G13-H</v>
          </cell>
          <cell r="C1016" t="str">
            <v>Active</v>
          </cell>
          <cell r="D1016" t="str">
            <v>High Impact Africa 2</v>
          </cell>
          <cell r="E1016" t="str">
            <v>TZA</v>
          </cell>
          <cell r="F1016" t="str">
            <v>Ministry of Finance of Tanzania</v>
          </cell>
        </row>
        <row r="1017">
          <cell r="B1017" t="str">
            <v>TNZ-911-G14-S</v>
          </cell>
          <cell r="C1017" t="str">
            <v>Active</v>
          </cell>
          <cell r="D1017" t="str">
            <v>High Impact Africa 2</v>
          </cell>
          <cell r="E1017" t="str">
            <v>TZA</v>
          </cell>
          <cell r="F1017" t="str">
            <v>Ministry of Finance of Tanzania</v>
          </cell>
        </row>
        <row r="1018">
          <cell r="B1018" t="str">
            <v>TNZ-M-MOFEA</v>
          </cell>
          <cell r="C1018" t="str">
            <v>Active</v>
          </cell>
          <cell r="D1018" t="str">
            <v>High Impact Africa 2</v>
          </cell>
          <cell r="E1018" t="str">
            <v>TZA</v>
          </cell>
          <cell r="F1018" t="str">
            <v>Ministry of Finance of Tanzania</v>
          </cell>
        </row>
        <row r="1019">
          <cell r="B1019" t="str">
            <v>THA-102-G01-H-00</v>
          </cell>
          <cell r="C1019" t="str">
            <v>Administratively Closed</v>
          </cell>
          <cell r="D1019" t="str">
            <v>High Impact Asia</v>
          </cell>
          <cell r="E1019" t="str">
            <v>THA</v>
          </cell>
          <cell r="F1019" t="str">
            <v>Ministry of Public Health of Thailand</v>
          </cell>
        </row>
        <row r="1020">
          <cell r="B1020" t="str">
            <v>THA-102-G02-T-00</v>
          </cell>
          <cell r="C1020" t="str">
            <v>Administratively Closed</v>
          </cell>
          <cell r="D1020" t="str">
            <v>High Impact Asia</v>
          </cell>
          <cell r="E1020" t="str">
            <v>THA</v>
          </cell>
          <cell r="F1020" t="str">
            <v>Ministry of Public Health of Thailand</v>
          </cell>
        </row>
        <row r="1021">
          <cell r="B1021" t="str">
            <v>THA-202-G03-H-00</v>
          </cell>
          <cell r="C1021" t="str">
            <v>Administratively Closed</v>
          </cell>
          <cell r="D1021" t="str">
            <v>High Impact Asia</v>
          </cell>
          <cell r="E1021" t="str">
            <v>THA</v>
          </cell>
          <cell r="F1021" t="str">
            <v>Raks Thai Foundation</v>
          </cell>
        </row>
        <row r="1022">
          <cell r="B1022" t="str">
            <v>THA-202-G04-H-00</v>
          </cell>
          <cell r="C1022" t="str">
            <v>Administratively Closed</v>
          </cell>
          <cell r="D1022" t="str">
            <v>High Impact Asia</v>
          </cell>
          <cell r="E1022" t="str">
            <v>THA</v>
          </cell>
          <cell r="F1022" t="str">
            <v>Ministry of Public Health of Thailand</v>
          </cell>
        </row>
        <row r="1023">
          <cell r="B1023" t="str">
            <v>THA-202-G05-M-00</v>
          </cell>
          <cell r="C1023" t="str">
            <v>Administratively Closed</v>
          </cell>
          <cell r="D1023" t="str">
            <v>High Impact Asia</v>
          </cell>
          <cell r="E1023" t="str">
            <v>THA</v>
          </cell>
          <cell r="F1023" t="str">
            <v>Ministry of Public Health of Thailand</v>
          </cell>
        </row>
        <row r="1024">
          <cell r="B1024" t="str">
            <v>THA-304-G06-H</v>
          </cell>
          <cell r="C1024" t="str">
            <v>Administratively Closed</v>
          </cell>
          <cell r="D1024" t="str">
            <v>High Impact Asia</v>
          </cell>
          <cell r="E1024" t="str">
            <v>THA</v>
          </cell>
          <cell r="F1024" t="str">
            <v>Raks Thai Foundation</v>
          </cell>
        </row>
        <row r="1025">
          <cell r="B1025" t="str">
            <v>THA-607-G07-T</v>
          </cell>
          <cell r="C1025" t="str">
            <v>Financial Closure</v>
          </cell>
          <cell r="D1025" t="str">
            <v>High Impact Asia</v>
          </cell>
          <cell r="E1025" t="str">
            <v>THA</v>
          </cell>
          <cell r="F1025" t="str">
            <v>Ministry of Public Health of Thailand</v>
          </cell>
        </row>
        <row r="1026">
          <cell r="B1026" t="str">
            <v>THA-607-G08-T</v>
          </cell>
          <cell r="C1026" t="str">
            <v>Financial Closure</v>
          </cell>
          <cell r="D1026" t="str">
            <v>High Impact Asia</v>
          </cell>
          <cell r="E1026" t="str">
            <v>THA</v>
          </cell>
          <cell r="F1026" t="str">
            <v>World Vision Thailand</v>
          </cell>
        </row>
        <row r="1027">
          <cell r="B1027" t="str">
            <v>THA-708-G09-M</v>
          </cell>
          <cell r="C1027" t="str">
            <v>Administratively Closed</v>
          </cell>
          <cell r="D1027" t="str">
            <v>High Impact Asia</v>
          </cell>
          <cell r="E1027" t="str">
            <v>THA</v>
          </cell>
          <cell r="F1027" t="str">
            <v>Ministry of Public Health of Thailand</v>
          </cell>
        </row>
        <row r="1028">
          <cell r="B1028" t="str">
            <v>THA-809-G10-H</v>
          </cell>
          <cell r="C1028" t="str">
            <v>Administratively Closed</v>
          </cell>
          <cell r="D1028" t="str">
            <v>High Impact Asia</v>
          </cell>
          <cell r="E1028" t="str">
            <v>THA</v>
          </cell>
          <cell r="F1028" t="str">
            <v>Ministry of Public Health of Thailand</v>
          </cell>
        </row>
        <row r="1029">
          <cell r="B1029" t="str">
            <v>THA-809-G11-H</v>
          </cell>
          <cell r="C1029" t="str">
            <v>Administratively Closed</v>
          </cell>
          <cell r="D1029" t="str">
            <v>High Impact Asia</v>
          </cell>
          <cell r="E1029" t="str">
            <v>THA</v>
          </cell>
          <cell r="F1029" t="str">
            <v>Population Services International, USA</v>
          </cell>
        </row>
        <row r="1030">
          <cell r="B1030" t="str">
            <v>THA-809-G12-H</v>
          </cell>
          <cell r="C1030" t="str">
            <v>Administratively Closed</v>
          </cell>
          <cell r="D1030" t="str">
            <v>High Impact Asia</v>
          </cell>
          <cell r="E1030" t="str">
            <v>THA</v>
          </cell>
          <cell r="F1030" t="str">
            <v>Raks Thai Foundation</v>
          </cell>
        </row>
        <row r="1031">
          <cell r="B1031" t="str">
            <v>THA-809-G13-T</v>
          </cell>
          <cell r="C1031" t="str">
            <v>Administratively Closed</v>
          </cell>
          <cell r="D1031" t="str">
            <v>High Impact Asia</v>
          </cell>
          <cell r="E1031" t="str">
            <v>THA</v>
          </cell>
          <cell r="F1031" t="str">
            <v>Ministry of Public Health of Thailand</v>
          </cell>
        </row>
        <row r="1032">
          <cell r="B1032" t="str">
            <v>THA-C-DDC</v>
          </cell>
          <cell r="C1032" t="str">
            <v>Active</v>
          </cell>
          <cell r="D1032" t="str">
            <v>High Impact Asia</v>
          </cell>
          <cell r="E1032" t="str">
            <v>THA</v>
          </cell>
          <cell r="F1032" t="str">
            <v>Ministry of Public Health of Thailand</v>
          </cell>
        </row>
        <row r="1033">
          <cell r="B1033" t="str">
            <v>THA-C-RTF</v>
          </cell>
          <cell r="C1033" t="str">
            <v>Active</v>
          </cell>
          <cell r="D1033" t="str">
            <v>High Impact Asia</v>
          </cell>
          <cell r="E1033" t="str">
            <v>THA</v>
          </cell>
          <cell r="F1033" t="str">
            <v>Raks Thai Foundation</v>
          </cell>
        </row>
        <row r="1034">
          <cell r="B1034" t="str">
            <v>THA-H-ACC</v>
          </cell>
          <cell r="C1034" t="str">
            <v>Active</v>
          </cell>
          <cell r="D1034" t="str">
            <v>High Impact Asia</v>
          </cell>
          <cell r="E1034" t="str">
            <v>THA</v>
          </cell>
          <cell r="F1034" t="str">
            <v>Aids Access Foundation</v>
          </cell>
        </row>
        <row r="1035">
          <cell r="B1035" t="str">
            <v>THA-H-DDC</v>
          </cell>
          <cell r="C1035" t="str">
            <v>Active</v>
          </cell>
          <cell r="D1035" t="str">
            <v>High Impact Asia</v>
          </cell>
          <cell r="E1035" t="str">
            <v>THA</v>
          </cell>
          <cell r="F1035" t="str">
            <v>Ministry of Public Health of Thailand</v>
          </cell>
        </row>
        <row r="1036">
          <cell r="B1036" t="str">
            <v>THA-H-PSI</v>
          </cell>
          <cell r="C1036" t="str">
            <v>Active</v>
          </cell>
          <cell r="D1036" t="str">
            <v>High Impact Asia</v>
          </cell>
          <cell r="E1036" t="str">
            <v>THA</v>
          </cell>
          <cell r="F1036" t="str">
            <v>Population Services International, USA</v>
          </cell>
        </row>
        <row r="1037">
          <cell r="B1037" t="str">
            <v>THA-H-RTF</v>
          </cell>
          <cell r="C1037" t="str">
            <v>Active</v>
          </cell>
          <cell r="D1037" t="str">
            <v>High Impact Asia</v>
          </cell>
          <cell r="E1037" t="str">
            <v>THA</v>
          </cell>
          <cell r="F1037" t="str">
            <v>Raks Thai Foundation</v>
          </cell>
        </row>
        <row r="1038">
          <cell r="B1038" t="str">
            <v>THA-M-DDC</v>
          </cell>
          <cell r="C1038" t="str">
            <v>Active</v>
          </cell>
          <cell r="D1038" t="str">
            <v>High Impact Asia</v>
          </cell>
          <cell r="E1038" t="str">
            <v>THA</v>
          </cell>
          <cell r="F1038" t="str">
            <v>Ministry of Public Health of Thailand</v>
          </cell>
        </row>
        <row r="1039">
          <cell r="B1039" t="str">
            <v>THA-T-DDC</v>
          </cell>
          <cell r="C1039" t="str">
            <v>Active</v>
          </cell>
          <cell r="D1039" t="str">
            <v>High Impact Asia</v>
          </cell>
          <cell r="E1039" t="str">
            <v>THA</v>
          </cell>
          <cell r="F1039" t="str">
            <v>Ministry of Public Health of Thailand</v>
          </cell>
        </row>
        <row r="1040">
          <cell r="B1040" t="str">
            <v>TLS-708-G04-T</v>
          </cell>
          <cell r="C1040" t="str">
            <v>Active</v>
          </cell>
          <cell r="D1040" t="str">
            <v>South East Asia</v>
          </cell>
          <cell r="E1040" t="str">
            <v>TLS</v>
          </cell>
          <cell r="F1040" t="str">
            <v>Ministry of Health of Timor-Leste</v>
          </cell>
        </row>
        <row r="1041">
          <cell r="B1041" t="str">
            <v>TLS-H-MOH</v>
          </cell>
          <cell r="C1041" t="str">
            <v>Active</v>
          </cell>
          <cell r="D1041" t="str">
            <v>South East Asia</v>
          </cell>
          <cell r="E1041" t="str">
            <v>TLS</v>
          </cell>
          <cell r="F1041" t="str">
            <v>Ministry of Health of Timor-Leste</v>
          </cell>
        </row>
        <row r="1042">
          <cell r="B1042" t="str">
            <v>TLS-M-MOH</v>
          </cell>
          <cell r="C1042" t="str">
            <v>Active</v>
          </cell>
          <cell r="D1042" t="str">
            <v>South East Asia</v>
          </cell>
          <cell r="E1042" t="str">
            <v>TLS</v>
          </cell>
          <cell r="F1042" t="str">
            <v>Ministry of Health of Timor-Leste</v>
          </cell>
        </row>
        <row r="1043">
          <cell r="B1043" t="str">
            <v>TMP-202-G01-M-00</v>
          </cell>
          <cell r="C1043" t="str">
            <v>Administratively Closed</v>
          </cell>
          <cell r="D1043" t="str">
            <v>South East Asia</v>
          </cell>
          <cell r="E1043" t="str">
            <v>TLS</v>
          </cell>
          <cell r="F1043" t="str">
            <v>Ministry of Health of Timor-Leste</v>
          </cell>
        </row>
        <row r="1044">
          <cell r="B1044" t="str">
            <v>TMP-304-G02-T</v>
          </cell>
          <cell r="C1044" t="str">
            <v>Administratively Closed</v>
          </cell>
          <cell r="D1044" t="str">
            <v>South East Asia</v>
          </cell>
          <cell r="E1044" t="str">
            <v>TLS</v>
          </cell>
          <cell r="F1044" t="str">
            <v>Ministry of Health of Timor-Leste</v>
          </cell>
        </row>
        <row r="1045">
          <cell r="B1045" t="str">
            <v>TMP-506-G03-H</v>
          </cell>
          <cell r="C1045" t="str">
            <v>Administratively Closed</v>
          </cell>
          <cell r="D1045" t="str">
            <v>South East Asia</v>
          </cell>
          <cell r="E1045" t="str">
            <v>TLS</v>
          </cell>
          <cell r="F1045" t="str">
            <v>Ministry of Health of Timor-Leste</v>
          </cell>
        </row>
        <row r="1046">
          <cell r="B1046" t="str">
            <v>TMP-709-G05-M</v>
          </cell>
          <cell r="C1046" t="str">
            <v>Administratively Closed</v>
          </cell>
          <cell r="D1046" t="str">
            <v>South East Asia</v>
          </cell>
          <cell r="E1046" t="str">
            <v>TLS</v>
          </cell>
          <cell r="F1046" t="str">
            <v>Ministry of Health of Timor-Leste</v>
          </cell>
        </row>
        <row r="1047">
          <cell r="B1047" t="str">
            <v>TGO-202-G01-H-00</v>
          </cell>
          <cell r="C1047" t="str">
            <v>Administratively Closed</v>
          </cell>
          <cell r="D1047" t="str">
            <v>Central Africa</v>
          </cell>
          <cell r="E1047" t="str">
            <v>TGO</v>
          </cell>
          <cell r="F1047" t="str">
            <v>United Nations Development Programme, Togo</v>
          </cell>
        </row>
        <row r="1048">
          <cell r="B1048" t="str">
            <v>TGO-304-G02-M</v>
          </cell>
          <cell r="C1048" t="str">
            <v>Administratively Closed</v>
          </cell>
          <cell r="D1048" t="str">
            <v>Central Africa</v>
          </cell>
          <cell r="E1048" t="str">
            <v>TGO</v>
          </cell>
          <cell r="F1048" t="str">
            <v>United Nations Development Programme, Togo</v>
          </cell>
        </row>
        <row r="1049">
          <cell r="B1049" t="str">
            <v>TGO-304-G03-T</v>
          </cell>
          <cell r="C1049" t="str">
            <v>Administratively Closed</v>
          </cell>
          <cell r="D1049" t="str">
            <v>Central Africa</v>
          </cell>
          <cell r="E1049" t="str">
            <v>TGO</v>
          </cell>
          <cell r="F1049" t="str">
            <v>United Nations Development Programme, Togo</v>
          </cell>
        </row>
        <row r="1050">
          <cell r="B1050" t="str">
            <v>TGO-405-G04-H</v>
          </cell>
          <cell r="C1050" t="str">
            <v>Financial Closure</v>
          </cell>
          <cell r="D1050" t="str">
            <v>Central Africa</v>
          </cell>
          <cell r="E1050" t="str">
            <v>TGO</v>
          </cell>
          <cell r="F1050" t="str">
            <v>Population Services International, Togo</v>
          </cell>
        </row>
        <row r="1051">
          <cell r="B1051" t="str">
            <v>TGO-405-G05-M</v>
          </cell>
          <cell r="C1051" t="str">
            <v>Administratively Closed</v>
          </cell>
          <cell r="D1051" t="str">
            <v>Central Africa</v>
          </cell>
          <cell r="E1051" t="str">
            <v>TGO</v>
          </cell>
          <cell r="F1051" t="str">
            <v>United Nations Development Programme, Togo</v>
          </cell>
        </row>
        <row r="1052">
          <cell r="B1052" t="str">
            <v>TGO-607-G06-M</v>
          </cell>
          <cell r="C1052" t="str">
            <v>Administratively Closed</v>
          </cell>
          <cell r="D1052" t="str">
            <v>Central Africa</v>
          </cell>
          <cell r="E1052" t="str">
            <v>TGO</v>
          </cell>
          <cell r="F1052" t="str">
            <v>United Nations Development Programme, Togo</v>
          </cell>
        </row>
        <row r="1053">
          <cell r="B1053" t="str">
            <v>TGO-607-G07-T</v>
          </cell>
          <cell r="C1053" t="str">
            <v>Administratively Closed</v>
          </cell>
          <cell r="D1053" t="str">
            <v>Central Africa</v>
          </cell>
          <cell r="E1053" t="str">
            <v>TGO</v>
          </cell>
          <cell r="F1053" t="str">
            <v>United Nations Development Programme, Togo</v>
          </cell>
        </row>
        <row r="1054">
          <cell r="B1054" t="str">
            <v>TGO-809-G08-H</v>
          </cell>
          <cell r="C1054" t="str">
            <v>Active</v>
          </cell>
          <cell r="D1054" t="str">
            <v>Central Africa</v>
          </cell>
          <cell r="E1054" t="str">
            <v>TGO</v>
          </cell>
          <cell r="F1054" t="str">
            <v>Ministry of Health of Togo</v>
          </cell>
        </row>
        <row r="1055">
          <cell r="B1055" t="str">
            <v>TGO-809-G09-H</v>
          </cell>
          <cell r="C1055" t="str">
            <v>Active</v>
          </cell>
          <cell r="D1055" t="str">
            <v>Central Africa</v>
          </cell>
          <cell r="E1055" t="str">
            <v>TGO</v>
          </cell>
          <cell r="F1055" t="str">
            <v>Population Services International, Togo</v>
          </cell>
        </row>
        <row r="1056">
          <cell r="B1056" t="str">
            <v>TGO-910-G10-M</v>
          </cell>
          <cell r="C1056" t="str">
            <v>Active</v>
          </cell>
          <cell r="D1056" t="str">
            <v>Central Africa</v>
          </cell>
          <cell r="E1056" t="str">
            <v>TGO</v>
          </cell>
          <cell r="F1056" t="str">
            <v>Plan International Togo</v>
          </cell>
        </row>
        <row r="1057">
          <cell r="B1057" t="str">
            <v>TGO-910-G11-M</v>
          </cell>
          <cell r="C1057" t="str">
            <v>Active</v>
          </cell>
          <cell r="D1057" t="str">
            <v>Central Africa</v>
          </cell>
          <cell r="E1057" t="str">
            <v>TGO</v>
          </cell>
          <cell r="F1057" t="str">
            <v>Ministry of Health of Togo</v>
          </cell>
        </row>
        <row r="1058">
          <cell r="B1058" t="str">
            <v>TGO-T12-G12-T</v>
          </cell>
          <cell r="C1058" t="str">
            <v>Active</v>
          </cell>
          <cell r="D1058" t="str">
            <v>Central Africa</v>
          </cell>
          <cell r="E1058" t="str">
            <v>TGO</v>
          </cell>
          <cell r="F1058" t="str">
            <v>Ministry of Health of Togo</v>
          </cell>
        </row>
        <row r="1059">
          <cell r="B1059" t="str">
            <v>TUN-607-G01-H</v>
          </cell>
          <cell r="C1059" t="str">
            <v>Active</v>
          </cell>
          <cell r="D1059" t="str">
            <v>Middle East and North Africa</v>
          </cell>
          <cell r="E1059" t="str">
            <v>TUN</v>
          </cell>
          <cell r="F1059" t="str">
            <v>National Office for Family and Population</v>
          </cell>
        </row>
        <row r="1060">
          <cell r="B1060" t="str">
            <v>TUN-810-G02-T</v>
          </cell>
          <cell r="C1060" t="str">
            <v>Active</v>
          </cell>
          <cell r="D1060" t="str">
            <v>Middle East and North Africa</v>
          </cell>
          <cell r="E1060" t="str">
            <v>TUN</v>
          </cell>
          <cell r="F1060" t="str">
            <v>Direction des Soins de Santé de Base, Government of Tunisia</v>
          </cell>
        </row>
        <row r="1061">
          <cell r="B1061" t="str">
            <v>TUN-810-G03-T</v>
          </cell>
          <cell r="C1061" t="str">
            <v>Active</v>
          </cell>
          <cell r="D1061" t="str">
            <v>Middle East and North Africa</v>
          </cell>
          <cell r="E1061" t="str">
            <v>TUN</v>
          </cell>
          <cell r="F1061" t="str">
            <v>Société Tunisienne des Maladies Respiratoires</v>
          </cell>
        </row>
        <row r="1062">
          <cell r="B1062" t="str">
            <v>TUR-405-G01-H</v>
          </cell>
          <cell r="C1062" t="str">
            <v>Administratively Closed</v>
          </cell>
          <cell r="D1062" t="str">
            <v>Eastern Europe and Central Asia</v>
          </cell>
          <cell r="E1062" t="str">
            <v>TUR</v>
          </cell>
          <cell r="F1062" t="str">
            <v>Ministry of Health of Turkey</v>
          </cell>
        </row>
        <row r="1063">
          <cell r="B1063" t="str">
            <v>TKM-910-G01-T</v>
          </cell>
          <cell r="C1063" t="str">
            <v>Active</v>
          </cell>
          <cell r="D1063" t="str">
            <v>Eastern Europe and Central Asia</v>
          </cell>
          <cell r="E1063" t="str">
            <v>TKM</v>
          </cell>
          <cell r="F1063" t="str">
            <v>United Nations Development Programme, Turkmenistan</v>
          </cell>
        </row>
        <row r="1064">
          <cell r="B1064" t="str">
            <v>UGA-M-MoFPED</v>
          </cell>
          <cell r="C1064" t="str">
            <v>Active</v>
          </cell>
          <cell r="D1064" t="str">
            <v>High Impact Africa 2</v>
          </cell>
          <cell r="E1064" t="str">
            <v>UGA</v>
          </cell>
          <cell r="F1064" t="str">
            <v>Ministry of Finance, Planning and Economic Development of Uganda</v>
          </cell>
        </row>
        <row r="1065">
          <cell r="B1065" t="str">
            <v>UGA-M-TASO</v>
          </cell>
          <cell r="C1065" t="str">
            <v>Active</v>
          </cell>
          <cell r="D1065" t="str">
            <v>High Impact Africa 2</v>
          </cell>
          <cell r="E1065" t="str">
            <v>UGA</v>
          </cell>
          <cell r="F1065" t="str">
            <v>The AIDS Support Organisation (Uganda) Limited</v>
          </cell>
        </row>
        <row r="1066">
          <cell r="B1066" t="str">
            <v>UGD-011-G09-S</v>
          </cell>
          <cell r="C1066" t="str">
            <v>Active</v>
          </cell>
          <cell r="D1066" t="str">
            <v>High Impact Africa 2</v>
          </cell>
          <cell r="E1066" t="str">
            <v>UGA</v>
          </cell>
          <cell r="F1066" t="str">
            <v>Ministry of Finance, Planning and Economic Development of Uganda</v>
          </cell>
        </row>
        <row r="1067">
          <cell r="B1067" t="str">
            <v>UGD-011-G10-S</v>
          </cell>
          <cell r="C1067" t="str">
            <v>Active</v>
          </cell>
          <cell r="D1067" t="str">
            <v>High Impact Africa 2</v>
          </cell>
          <cell r="E1067" t="str">
            <v>UGA</v>
          </cell>
          <cell r="F1067" t="str">
            <v>The AIDS Support Organisation (Uganda) Limited</v>
          </cell>
        </row>
        <row r="1068">
          <cell r="B1068" t="str">
            <v>UGD-011-G11-M</v>
          </cell>
          <cell r="C1068" t="str">
            <v>Active</v>
          </cell>
          <cell r="D1068" t="str">
            <v>High Impact Africa 2</v>
          </cell>
          <cell r="E1068" t="str">
            <v>UGA</v>
          </cell>
          <cell r="F1068" t="str">
            <v>Ministry of Finance, Planning and Economic Development of Uganda</v>
          </cell>
        </row>
        <row r="1069">
          <cell r="B1069" t="str">
            <v>UGD-011-G12-M</v>
          </cell>
          <cell r="C1069" t="str">
            <v>Active</v>
          </cell>
          <cell r="D1069" t="str">
            <v>High Impact Africa 2</v>
          </cell>
          <cell r="E1069" t="str">
            <v>UGA</v>
          </cell>
          <cell r="F1069" t="str">
            <v>The AIDS Support Organisation (Uganda) Limited</v>
          </cell>
        </row>
        <row r="1070">
          <cell r="B1070" t="str">
            <v>UGD-102-G01-H-00</v>
          </cell>
          <cell r="C1070" t="str">
            <v>Administratively Closed</v>
          </cell>
          <cell r="D1070" t="str">
            <v>High Impact Africa 2</v>
          </cell>
          <cell r="E1070" t="str">
            <v>UGA</v>
          </cell>
          <cell r="F1070" t="str">
            <v>Ministry of Finance, Planning and Economic Development of Uganda</v>
          </cell>
        </row>
        <row r="1071">
          <cell r="B1071" t="str">
            <v>UGD-202-G02-M-00</v>
          </cell>
          <cell r="C1071" t="str">
            <v>Administratively Closed</v>
          </cell>
          <cell r="D1071" t="str">
            <v>High Impact Africa 2</v>
          </cell>
          <cell r="E1071" t="str">
            <v>UGA</v>
          </cell>
          <cell r="F1071" t="str">
            <v>Ministry of Finance, Planning and Economic Development of Uganda</v>
          </cell>
        </row>
        <row r="1072">
          <cell r="B1072" t="str">
            <v>UGD-202-G03-T-00</v>
          </cell>
          <cell r="C1072" t="str">
            <v>Administratively Closed</v>
          </cell>
          <cell r="D1072" t="str">
            <v>High Impact Africa 2</v>
          </cell>
          <cell r="E1072" t="str">
            <v>UGA</v>
          </cell>
          <cell r="F1072" t="str">
            <v>Ministry of Finance, Planning and Economic Development of Uganda</v>
          </cell>
        </row>
        <row r="1073">
          <cell r="B1073" t="str">
            <v>UGD-304-G04-H</v>
          </cell>
          <cell r="C1073" t="str">
            <v>Financial Closure</v>
          </cell>
          <cell r="D1073" t="str">
            <v>High Impact Africa 2</v>
          </cell>
          <cell r="E1073" t="str">
            <v>UGA</v>
          </cell>
          <cell r="F1073" t="str">
            <v>Ministry of Finance, Planning and Economic Development of Uganda</v>
          </cell>
        </row>
        <row r="1074">
          <cell r="B1074" t="str">
            <v>UGD-405-G05-M</v>
          </cell>
          <cell r="C1074" t="str">
            <v>Financial Closure</v>
          </cell>
          <cell r="D1074" t="str">
            <v>High Impact Africa 2</v>
          </cell>
          <cell r="E1074" t="str">
            <v>UGA</v>
          </cell>
          <cell r="F1074" t="str">
            <v>Ministry of Finance, Planning and Economic Development of Uganda</v>
          </cell>
        </row>
        <row r="1075">
          <cell r="B1075" t="str">
            <v>UGD-607-G06-T</v>
          </cell>
          <cell r="C1075" t="str">
            <v>Administratively Closed</v>
          </cell>
          <cell r="D1075" t="str">
            <v>High Impact Africa 2</v>
          </cell>
          <cell r="E1075" t="str">
            <v>UGA</v>
          </cell>
          <cell r="F1075" t="str">
            <v>Ministry of Finance, Planning and Economic Development of Uganda</v>
          </cell>
        </row>
        <row r="1076">
          <cell r="B1076" t="str">
            <v>UGD-708-G07-H</v>
          </cell>
          <cell r="C1076" t="str">
            <v>Active</v>
          </cell>
          <cell r="D1076" t="str">
            <v>High Impact Africa 2</v>
          </cell>
          <cell r="E1076" t="str">
            <v>UGA</v>
          </cell>
          <cell r="F1076" t="str">
            <v>Ministry of Finance, Planning and Economic Development of Uganda</v>
          </cell>
        </row>
        <row r="1077">
          <cell r="B1077" t="str">
            <v>UGD-708-G08-M</v>
          </cell>
          <cell r="C1077" t="str">
            <v>Active</v>
          </cell>
          <cell r="D1077" t="str">
            <v>High Impact Africa 2</v>
          </cell>
          <cell r="E1077" t="str">
            <v>UGA</v>
          </cell>
          <cell r="F1077" t="str">
            <v>Ministry of Finance, Planning and Economic Development of Uganda</v>
          </cell>
        </row>
        <row r="1078">
          <cell r="B1078" t="str">
            <v>UGD-708-G13-H</v>
          </cell>
          <cell r="C1078" t="str">
            <v>Active</v>
          </cell>
          <cell r="D1078" t="str">
            <v>High Impact Africa 2</v>
          </cell>
          <cell r="E1078" t="str">
            <v>UGA</v>
          </cell>
          <cell r="F1078" t="str">
            <v>The AIDS Support Organisation (Uganda) Limited</v>
          </cell>
        </row>
        <row r="1079">
          <cell r="B1079" t="str">
            <v>UGD-T-MoFPED</v>
          </cell>
          <cell r="C1079" t="str">
            <v>Active</v>
          </cell>
          <cell r="D1079" t="str">
            <v>High Impact Africa 2</v>
          </cell>
          <cell r="E1079" t="str">
            <v>UGA</v>
          </cell>
          <cell r="F1079" t="str">
            <v>Ministry of Finance, Planning and Economic Development of Uganda</v>
          </cell>
        </row>
        <row r="1080">
          <cell r="B1080" t="str">
            <v>UKR-011-G08-H</v>
          </cell>
          <cell r="C1080" t="str">
            <v>Active</v>
          </cell>
          <cell r="D1080" t="str">
            <v>Eastern Europe and Central Asia</v>
          </cell>
          <cell r="E1080" t="str">
            <v>UKR</v>
          </cell>
          <cell r="F1080" t="str">
            <v>International HIV/AIDS Alliance, Ukraine</v>
          </cell>
        </row>
        <row r="1081">
          <cell r="B1081" t="str">
            <v>UKR-011-G09-H</v>
          </cell>
          <cell r="C1081" t="str">
            <v>Active</v>
          </cell>
          <cell r="D1081" t="str">
            <v>Eastern Europe and Central Asia</v>
          </cell>
          <cell r="E1081" t="str">
            <v>UKR</v>
          </cell>
          <cell r="F1081" t="str">
            <v>All-Ukrainian Network of People Living with HIV/AIDS</v>
          </cell>
        </row>
        <row r="1082">
          <cell r="B1082" t="str">
            <v>UKR-011-G10-H</v>
          </cell>
          <cell r="C1082" t="str">
            <v>Active</v>
          </cell>
          <cell r="D1082" t="str">
            <v>Eastern Europe and Central Asia</v>
          </cell>
          <cell r="E1082" t="str">
            <v>UKR</v>
          </cell>
          <cell r="F1082" t="str">
            <v>Ukrainian Center for Socially Dangerous Disease Control of the Ministry of Health of Ukraine</v>
          </cell>
        </row>
        <row r="1083">
          <cell r="B1083" t="str">
            <v>UKR-102-A04-H-00</v>
          </cell>
          <cell r="C1083" t="str">
            <v>Administratively Closed</v>
          </cell>
          <cell r="D1083" t="str">
            <v>Eastern Europe and Central Asia</v>
          </cell>
          <cell r="E1083" t="str">
            <v>UKR</v>
          </cell>
          <cell r="F1083" t="str">
            <v>International HIV/AIDS Alliance, Ukraine</v>
          </cell>
        </row>
        <row r="1084">
          <cell r="B1084" t="str">
            <v>UKR-102-G01-H-00</v>
          </cell>
          <cell r="C1084" t="str">
            <v>Administratively Closed</v>
          </cell>
          <cell r="D1084" t="str">
            <v>Eastern Europe and Central Asia</v>
          </cell>
          <cell r="E1084" t="str">
            <v>UKR</v>
          </cell>
          <cell r="F1084" t="str">
            <v>Ukrainian Fund to Fight HIV Infection and AIDS</v>
          </cell>
        </row>
        <row r="1085">
          <cell r="B1085" t="str">
            <v>UKR-102-G02-H-00</v>
          </cell>
          <cell r="C1085" t="str">
            <v>Administratively Closed</v>
          </cell>
          <cell r="D1085" t="str">
            <v>Eastern Europe and Central Asia</v>
          </cell>
          <cell r="E1085" t="str">
            <v>UKR</v>
          </cell>
          <cell r="F1085" t="str">
            <v>Ukrainian Center for Socially Dangerous Disease Control of the Ministry of Health of Ukraine</v>
          </cell>
        </row>
        <row r="1086">
          <cell r="B1086" t="str">
            <v>UKR-102-G03-H-00</v>
          </cell>
          <cell r="C1086" t="str">
            <v>Administratively Closed</v>
          </cell>
          <cell r="D1086" t="str">
            <v>Eastern Europe and Central Asia</v>
          </cell>
          <cell r="E1086" t="str">
            <v>UKR</v>
          </cell>
          <cell r="F1086" t="str">
            <v>United Nations Development Programme, Ukraine</v>
          </cell>
        </row>
        <row r="1087">
          <cell r="B1087" t="str">
            <v>UKR-102-G04-H-00</v>
          </cell>
          <cell r="C1087" t="str">
            <v>Administratively Closed</v>
          </cell>
          <cell r="D1087" t="str">
            <v>Eastern Europe and Central Asia</v>
          </cell>
          <cell r="E1087" t="str">
            <v>UKR</v>
          </cell>
          <cell r="F1087" t="str">
            <v>International HIV/AIDS Alliance, Ukraine</v>
          </cell>
        </row>
        <row r="1088">
          <cell r="B1088" t="str">
            <v>UKR-607-G05-H</v>
          </cell>
          <cell r="C1088" t="str">
            <v>Financial Closure</v>
          </cell>
          <cell r="D1088" t="str">
            <v>Eastern Europe and Central Asia</v>
          </cell>
          <cell r="E1088" t="str">
            <v>UKR</v>
          </cell>
          <cell r="F1088" t="str">
            <v>International HIV/AIDS Alliance, Ukraine</v>
          </cell>
        </row>
        <row r="1089">
          <cell r="B1089" t="str">
            <v>UKR-607-G06-H</v>
          </cell>
          <cell r="C1089" t="str">
            <v>Financial Closure</v>
          </cell>
          <cell r="D1089" t="str">
            <v>Eastern Europe and Central Asia</v>
          </cell>
          <cell r="E1089" t="str">
            <v>UKR</v>
          </cell>
          <cell r="F1089" t="str">
            <v>All-Ukrainian Network of People Living with HIV/AIDS</v>
          </cell>
        </row>
        <row r="1090">
          <cell r="B1090" t="str">
            <v>UKR-911-G07-T</v>
          </cell>
          <cell r="C1090" t="str">
            <v>Administratively Closed</v>
          </cell>
          <cell r="D1090" t="str">
            <v>Eastern Europe and Central Asia</v>
          </cell>
          <cell r="E1090" t="str">
            <v>UKR</v>
          </cell>
          <cell r="F1090" t="str">
            <v>Foundation for Development of Ukraine</v>
          </cell>
        </row>
        <row r="1091">
          <cell r="B1091" t="str">
            <v>UKR-913-G11-T</v>
          </cell>
          <cell r="C1091" t="str">
            <v>Active</v>
          </cell>
          <cell r="D1091" t="str">
            <v>Eastern Europe and Central Asia</v>
          </cell>
          <cell r="E1091" t="str">
            <v>UKR</v>
          </cell>
          <cell r="F1091" t="str">
            <v>Ukrainian Center for Socially Dangerous Disease Control of the Ministry of Health of Ukraine</v>
          </cell>
        </row>
        <row r="1092">
          <cell r="B1092" t="str">
            <v>UKR-C-AUA</v>
          </cell>
          <cell r="C1092" t="str">
            <v>Active</v>
          </cell>
          <cell r="D1092" t="str">
            <v>Eastern Europe and Central Asia</v>
          </cell>
          <cell r="E1092" t="str">
            <v>UKR</v>
          </cell>
          <cell r="F1092" t="str">
            <v>International HIV/AIDS Alliance, Ukraine</v>
          </cell>
        </row>
        <row r="1093">
          <cell r="B1093" t="str">
            <v>UKR-C-AUN</v>
          </cell>
          <cell r="C1093" t="str">
            <v>Active</v>
          </cell>
          <cell r="D1093" t="str">
            <v>Eastern Europe and Central Asia</v>
          </cell>
          <cell r="E1093" t="str">
            <v>UKR</v>
          </cell>
          <cell r="F1093" t="str">
            <v>All-Ukrainian Network of People Living with HIV/AIDS</v>
          </cell>
        </row>
        <row r="1094">
          <cell r="B1094" t="str">
            <v>UKR-C-UCDC</v>
          </cell>
          <cell r="C1094" t="str">
            <v>Active</v>
          </cell>
          <cell r="D1094" t="str">
            <v>Eastern Europe and Central Asia</v>
          </cell>
          <cell r="E1094" t="str">
            <v>UKR</v>
          </cell>
          <cell r="F1094" t="str">
            <v>Ukrainian Center for Socially Dangerous Disease Control of the Ministry of Health of Ukraine</v>
          </cell>
        </row>
        <row r="1095">
          <cell r="B1095" t="str">
            <v>URY-011-G01-H</v>
          </cell>
          <cell r="C1095" t="str">
            <v>Administratively Closed</v>
          </cell>
          <cell r="D1095" t="str">
            <v>Latin America and Caribbean</v>
          </cell>
          <cell r="E1095" t="str">
            <v>URY</v>
          </cell>
          <cell r="F1095" t="str">
            <v>Agencia Nacional de Investigación e Innovación</v>
          </cell>
        </row>
        <row r="1096">
          <cell r="B1096" t="str">
            <v>URY-011-G02-H</v>
          </cell>
          <cell r="C1096" t="str">
            <v>Financial Closure</v>
          </cell>
          <cell r="D1096" t="str">
            <v>Latin America and Caribbean</v>
          </cell>
          <cell r="E1096" t="str">
            <v>URY</v>
          </cell>
          <cell r="F1096" t="str">
            <v>Ministry of Public Health, Uruguay</v>
          </cell>
        </row>
        <row r="1097">
          <cell r="B1097" t="str">
            <v>UZB-304-G01-H</v>
          </cell>
          <cell r="C1097" t="str">
            <v>Administratively Closed</v>
          </cell>
          <cell r="D1097" t="str">
            <v>Eastern Europe and Central Asia</v>
          </cell>
          <cell r="E1097" t="str">
            <v>UZB</v>
          </cell>
          <cell r="F1097" t="str">
            <v>National AIDS Center, Ministry of Health of Uzbekistan</v>
          </cell>
        </row>
        <row r="1098">
          <cell r="B1098" t="str">
            <v>UZB-311-G06-H</v>
          </cell>
          <cell r="C1098" t="str">
            <v>Administratively Closed</v>
          </cell>
          <cell r="D1098" t="str">
            <v>Eastern Europe and Central Asia</v>
          </cell>
          <cell r="E1098" t="str">
            <v>UZB</v>
          </cell>
          <cell r="F1098" t="str">
            <v>United Nations Development Programme, Uzbekistan</v>
          </cell>
        </row>
        <row r="1099">
          <cell r="B1099" t="str">
            <v>UZB-405-G02-M</v>
          </cell>
          <cell r="C1099" t="str">
            <v>Administratively Closed</v>
          </cell>
          <cell r="D1099" t="str">
            <v>Eastern Europe and Central Asia</v>
          </cell>
          <cell r="E1099" t="str">
            <v>UZB</v>
          </cell>
          <cell r="F1099" t="str">
            <v>Republican Center of State Sanitary Epidemiological Surveillance, Uzbekistan</v>
          </cell>
        </row>
        <row r="1100">
          <cell r="B1100" t="str">
            <v>UZB-405-G03-T</v>
          </cell>
          <cell r="C1100" t="str">
            <v>Administratively Closed</v>
          </cell>
          <cell r="D1100" t="str">
            <v>Eastern Europe and Central Asia</v>
          </cell>
          <cell r="E1100" t="str">
            <v>UZB</v>
          </cell>
          <cell r="F1100" t="str">
            <v>Republican DOTS Center, Uzbekistan</v>
          </cell>
        </row>
        <row r="1101">
          <cell r="B1101" t="str">
            <v>UZB-809-G04-M</v>
          </cell>
          <cell r="C1101" t="str">
            <v>Active</v>
          </cell>
          <cell r="D1101" t="str">
            <v>Eastern Europe and Central Asia</v>
          </cell>
          <cell r="E1101" t="str">
            <v>UZB</v>
          </cell>
          <cell r="F1101" t="str">
            <v>Republican Center of State Sanitary Epidemiological Surveillance, Uzbekistan</v>
          </cell>
        </row>
        <row r="1102">
          <cell r="B1102" t="str">
            <v>UZB-809-G05-T</v>
          </cell>
          <cell r="C1102" t="str">
            <v>Active</v>
          </cell>
          <cell r="D1102" t="str">
            <v>Eastern Europe and Central Asia</v>
          </cell>
          <cell r="E1102" t="str">
            <v>UZB</v>
          </cell>
          <cell r="F1102" t="str">
            <v>Republican DOTS Center, Uzbekistan</v>
          </cell>
        </row>
        <row r="1103">
          <cell r="B1103" t="str">
            <v>UZB-H-UNDP</v>
          </cell>
          <cell r="C1103" t="str">
            <v>Active</v>
          </cell>
          <cell r="D1103" t="str">
            <v>Eastern Europe and Central Asia</v>
          </cell>
          <cell r="E1103" t="str">
            <v>UZB</v>
          </cell>
          <cell r="F1103" t="str">
            <v>United Nations Development Programme, Uzbekistan</v>
          </cell>
        </row>
        <row r="1104">
          <cell r="B1104" t="str">
            <v>VTN-011-G10-S</v>
          </cell>
          <cell r="C1104" t="str">
            <v>Active</v>
          </cell>
          <cell r="D1104" t="str">
            <v>High Impact Asia</v>
          </cell>
          <cell r="E1104" t="str">
            <v>VNM</v>
          </cell>
          <cell r="F1104" t="str">
            <v>Department of Planning and Finance, Ministry of Health of Viet Nam</v>
          </cell>
        </row>
        <row r="1105">
          <cell r="B1105" t="str">
            <v>VTN-102-G01-H-00</v>
          </cell>
          <cell r="C1105" t="str">
            <v>Administratively Closed</v>
          </cell>
          <cell r="D1105" t="str">
            <v>High Impact Asia</v>
          </cell>
          <cell r="E1105" t="str">
            <v>VNM</v>
          </cell>
          <cell r="F1105" t="str">
            <v>Viet Nam Administration of HIV/AIDS Control, Ministry of Health of Viet Nam</v>
          </cell>
        </row>
        <row r="1106">
          <cell r="B1106" t="str">
            <v>VTN-102-G02-T-00</v>
          </cell>
          <cell r="C1106" t="str">
            <v>Administratively Closed</v>
          </cell>
          <cell r="D1106" t="str">
            <v>High Impact Asia</v>
          </cell>
          <cell r="E1106" t="str">
            <v>VNM</v>
          </cell>
          <cell r="F1106" t="str">
            <v>National Lung Hospital, Ministry of Health of Viet Nam</v>
          </cell>
        </row>
        <row r="1107">
          <cell r="B1107" t="str">
            <v>VTN-304-G03-M</v>
          </cell>
          <cell r="C1107" t="str">
            <v>Administratively Closed</v>
          </cell>
          <cell r="D1107" t="str">
            <v>High Impact Asia</v>
          </cell>
          <cell r="E1107" t="str">
            <v>VNM</v>
          </cell>
          <cell r="F1107" t="str">
            <v>National Institute of Malariology, Parasitology and Entomology, Ministry of Health of Viet Nam</v>
          </cell>
        </row>
        <row r="1108">
          <cell r="B1108" t="str">
            <v>VTN-607-G04-H</v>
          </cell>
          <cell r="C1108" t="str">
            <v>Administratively Closed</v>
          </cell>
          <cell r="D1108" t="str">
            <v>High Impact Asia</v>
          </cell>
          <cell r="E1108" t="str">
            <v>VNM</v>
          </cell>
          <cell r="F1108" t="str">
            <v>Viet Nam Administration of HIV/AIDS Control, Ministry of Health of Viet Nam</v>
          </cell>
        </row>
        <row r="1109">
          <cell r="B1109" t="str">
            <v>VTN-607-G05-T</v>
          </cell>
          <cell r="C1109" t="str">
            <v>Financially Closed</v>
          </cell>
          <cell r="D1109" t="str">
            <v>High Impact Asia</v>
          </cell>
          <cell r="E1109" t="str">
            <v>VNM</v>
          </cell>
          <cell r="F1109" t="str">
            <v>National Lung Hospital, Ministry of Health of Viet Nam</v>
          </cell>
        </row>
        <row r="1110">
          <cell r="B1110" t="str">
            <v>VTN-708-G06-M</v>
          </cell>
          <cell r="C1110" t="str">
            <v>Active</v>
          </cell>
          <cell r="D1110" t="str">
            <v>High Impact Asia</v>
          </cell>
          <cell r="E1110" t="str">
            <v>VNM</v>
          </cell>
          <cell r="F1110" t="str">
            <v>National Institute of Malariology, Parasitology and Entomology, Ministry of Health of Viet Nam</v>
          </cell>
        </row>
        <row r="1111">
          <cell r="B1111" t="str">
            <v>VTN-809-G07-H</v>
          </cell>
          <cell r="C1111" t="str">
            <v>Administratively Closed</v>
          </cell>
          <cell r="D1111" t="str">
            <v>High Impact Asia</v>
          </cell>
          <cell r="E1111" t="str">
            <v>VNM</v>
          </cell>
          <cell r="F1111" t="str">
            <v>Viet Nam Administration of HIV/AIDS Control, Ministry of Health of Viet Nam</v>
          </cell>
        </row>
        <row r="1112">
          <cell r="B1112" t="str">
            <v>VTN-910-G08-T</v>
          </cell>
          <cell r="C1112" t="str">
            <v>Active</v>
          </cell>
          <cell r="D1112" t="str">
            <v>High Impact Asia</v>
          </cell>
          <cell r="E1112" t="str">
            <v>VNM</v>
          </cell>
          <cell r="F1112" t="str">
            <v>National Lung Hospital, Ministry of Health of Viet Nam</v>
          </cell>
        </row>
        <row r="1113">
          <cell r="B1113" t="str">
            <v>VTN-H-MOH</v>
          </cell>
          <cell r="C1113" t="str">
            <v>Active</v>
          </cell>
          <cell r="D1113" t="str">
            <v>High Impact Asia</v>
          </cell>
          <cell r="E1113" t="str">
            <v>VNM</v>
          </cell>
          <cell r="F1113" t="str">
            <v>Viet Nam Administration of HIV/AIDS Control, Ministry of Health of Viet Nam</v>
          </cell>
        </row>
        <row r="1114">
          <cell r="B1114" t="str">
            <v>YEM-202-G01-M-00</v>
          </cell>
          <cell r="C1114" t="str">
            <v>Financially Closed</v>
          </cell>
          <cell r="D1114" t="str">
            <v>Middle East and North Africa</v>
          </cell>
          <cell r="E1114" t="str">
            <v>YEM</v>
          </cell>
          <cell r="F1114" t="str">
            <v>Yemen Ministry of Public Health and Population - National Malaria Programme</v>
          </cell>
        </row>
        <row r="1115">
          <cell r="B1115" t="str">
            <v>YEM-305-G02-H</v>
          </cell>
          <cell r="C1115" t="str">
            <v>Financial Closure</v>
          </cell>
          <cell r="D1115" t="str">
            <v>Middle East and North Africa</v>
          </cell>
          <cell r="E1115" t="str">
            <v>YEM</v>
          </cell>
          <cell r="F1115" t="str">
            <v>Yemen Ministry of Public Health and Population - National AIDS Program</v>
          </cell>
        </row>
        <row r="1116">
          <cell r="B1116" t="str">
            <v>YEM-305-G03-H</v>
          </cell>
          <cell r="C1116" t="str">
            <v>Administratively Closed</v>
          </cell>
          <cell r="D1116" t="str">
            <v>Middle East and North Africa</v>
          </cell>
          <cell r="E1116" t="str">
            <v>YEM</v>
          </cell>
          <cell r="F1116" t="str">
            <v>Technical Secretariat of National Population Council</v>
          </cell>
        </row>
        <row r="1117">
          <cell r="B1117" t="str">
            <v>YEM-307-G05-H</v>
          </cell>
          <cell r="C1117" t="str">
            <v>Financial Closure</v>
          </cell>
          <cell r="D1117" t="str">
            <v>Middle East and North Africa</v>
          </cell>
          <cell r="E1117" t="str">
            <v>YEM</v>
          </cell>
          <cell r="F1117" t="str">
            <v>United Nations Development Programme, Yemen</v>
          </cell>
        </row>
        <row r="1118">
          <cell r="B1118" t="str">
            <v>YEM-405-G04-T</v>
          </cell>
          <cell r="C1118" t="str">
            <v>Financial Closure</v>
          </cell>
          <cell r="D1118" t="str">
            <v>Middle East and North Africa</v>
          </cell>
          <cell r="E1118" t="str">
            <v>YEM</v>
          </cell>
          <cell r="F1118" t="str">
            <v>Yemen Ministry of Public Health and Population - National Tuberculosis Program</v>
          </cell>
        </row>
        <row r="1119">
          <cell r="B1119" t="str">
            <v>YEM-708-G06-M</v>
          </cell>
          <cell r="C1119" t="str">
            <v>Active</v>
          </cell>
          <cell r="D1119" t="str">
            <v>Middle East and North Africa</v>
          </cell>
          <cell r="E1119" t="str">
            <v>YEM</v>
          </cell>
          <cell r="F1119" t="str">
            <v>Yemen Ministry of Public Health and Population - National Malaria Programme</v>
          </cell>
        </row>
        <row r="1120">
          <cell r="B1120" t="str">
            <v>YEM-911-G07-T</v>
          </cell>
          <cell r="C1120" t="str">
            <v>Active</v>
          </cell>
          <cell r="D1120" t="str">
            <v>Middle East and North Africa</v>
          </cell>
          <cell r="E1120" t="str">
            <v>YEM</v>
          </cell>
          <cell r="F1120" t="str">
            <v>Yemen Ministry of Public Health and Population - National Tuberculosis Program</v>
          </cell>
        </row>
        <row r="1121">
          <cell r="B1121" t="str">
            <v>YEM-M-NMCP</v>
          </cell>
          <cell r="C1121" t="str">
            <v>N.D.</v>
          </cell>
          <cell r="D1121" t="str">
            <v>Middle East and North Africa</v>
          </cell>
          <cell r="E1121" t="str">
            <v>YEM</v>
          </cell>
          <cell r="F1121" t="str">
            <v>Not Defined</v>
          </cell>
        </row>
        <row r="1122">
          <cell r="B1122" t="str">
            <v>YEM-T12-G08-H</v>
          </cell>
          <cell r="C1122" t="str">
            <v>Active</v>
          </cell>
          <cell r="D1122" t="str">
            <v>Middle East and North Africa</v>
          </cell>
          <cell r="E1122" t="str">
            <v>YEM</v>
          </cell>
          <cell r="F1122" t="str">
            <v>Yemen Ministry of Public Health and Population - National AIDS Program</v>
          </cell>
        </row>
        <row r="1123">
          <cell r="B1123" t="str">
            <v>ZAM-011-G29-H</v>
          </cell>
          <cell r="C1123" t="str">
            <v>Administratively Closed</v>
          </cell>
          <cell r="D1123" t="str">
            <v>High Impact Africa 2</v>
          </cell>
          <cell r="E1123" t="str">
            <v>ZMB</v>
          </cell>
          <cell r="F1123" t="str">
            <v>United Nations Development Programme, Zambia</v>
          </cell>
        </row>
        <row r="1124">
          <cell r="B1124" t="str">
            <v>ZAM-011-G30-H</v>
          </cell>
          <cell r="C1124" t="str">
            <v>Administratively Closed</v>
          </cell>
          <cell r="D1124" t="str">
            <v>High Impact Africa 2</v>
          </cell>
          <cell r="E1124" t="str">
            <v>ZMB</v>
          </cell>
          <cell r="F1124" t="str">
            <v>Churches Health Association of Zambia</v>
          </cell>
        </row>
        <row r="1125">
          <cell r="B1125" t="str">
            <v>ZAM-102-G01-H-00</v>
          </cell>
          <cell r="C1125" t="str">
            <v>Administratively Closed</v>
          </cell>
          <cell r="D1125" t="str">
            <v>High Impact Africa 2</v>
          </cell>
          <cell r="E1125" t="str">
            <v>ZMB</v>
          </cell>
          <cell r="F1125" t="str">
            <v>Ministry of Health of Zambia</v>
          </cell>
        </row>
        <row r="1126">
          <cell r="B1126" t="str">
            <v>ZAM-102-G02-M-00</v>
          </cell>
          <cell r="C1126" t="str">
            <v>Administratively Closed</v>
          </cell>
          <cell r="D1126" t="str">
            <v>High Impact Africa 2</v>
          </cell>
          <cell r="E1126" t="str">
            <v>ZMB</v>
          </cell>
          <cell r="F1126" t="str">
            <v>Ministry of Health of Zambia</v>
          </cell>
        </row>
        <row r="1127">
          <cell r="B1127" t="str">
            <v>ZAM-102-G03-T-00</v>
          </cell>
          <cell r="C1127" t="str">
            <v>Administratively Closed</v>
          </cell>
          <cell r="D1127" t="str">
            <v>High Impact Africa 2</v>
          </cell>
          <cell r="E1127" t="str">
            <v>ZMB</v>
          </cell>
          <cell r="F1127" t="str">
            <v>Ministry of Health of Zambia</v>
          </cell>
        </row>
        <row r="1128">
          <cell r="B1128" t="str">
            <v>ZAM-102-G04-H-00</v>
          </cell>
          <cell r="C1128" t="str">
            <v>Administratively Closed</v>
          </cell>
          <cell r="D1128" t="str">
            <v>High Impact Africa 2</v>
          </cell>
          <cell r="E1128" t="str">
            <v>ZMB</v>
          </cell>
          <cell r="F1128" t="str">
            <v>Churches Health Association of Zambia</v>
          </cell>
        </row>
        <row r="1129">
          <cell r="B1129" t="str">
            <v>ZAM-102-G05-M-00</v>
          </cell>
          <cell r="C1129" t="str">
            <v>Administratively Closed</v>
          </cell>
          <cell r="D1129" t="str">
            <v>High Impact Africa 2</v>
          </cell>
          <cell r="E1129" t="str">
            <v>ZMB</v>
          </cell>
          <cell r="F1129" t="str">
            <v>Churches Health Association of Zambia</v>
          </cell>
        </row>
        <row r="1130">
          <cell r="B1130" t="str">
            <v>ZAM-102-G06-T-00</v>
          </cell>
          <cell r="C1130" t="str">
            <v>Administratively Closed</v>
          </cell>
          <cell r="D1130" t="str">
            <v>High Impact Africa 2</v>
          </cell>
          <cell r="E1130" t="str">
            <v>ZMB</v>
          </cell>
          <cell r="F1130" t="str">
            <v>Churches Health Association of Zambia</v>
          </cell>
        </row>
        <row r="1131">
          <cell r="B1131" t="str">
            <v>ZAM-102-G07-H-00</v>
          </cell>
          <cell r="C1131" t="str">
            <v>Administratively Closed</v>
          </cell>
          <cell r="D1131" t="str">
            <v>High Impact Africa 2</v>
          </cell>
          <cell r="E1131" t="str">
            <v>ZMB</v>
          </cell>
          <cell r="F1131" t="str">
            <v>Ministry of Finance and National Planning of Zambia</v>
          </cell>
        </row>
        <row r="1132">
          <cell r="B1132" t="str">
            <v>ZAM-102-G08-H-00</v>
          </cell>
          <cell r="C1132" t="str">
            <v>Administratively Closed</v>
          </cell>
          <cell r="D1132" t="str">
            <v>High Impact Africa 2</v>
          </cell>
          <cell r="E1132" t="str">
            <v>ZMB</v>
          </cell>
          <cell r="F1132" t="str">
            <v>Zambia National AIDS Network</v>
          </cell>
        </row>
        <row r="1133">
          <cell r="B1133" t="str">
            <v>ZAM-102-G15-T-00</v>
          </cell>
          <cell r="C1133" t="str">
            <v>Administratively Closed</v>
          </cell>
          <cell r="D1133" t="str">
            <v>High Impact Africa 2</v>
          </cell>
          <cell r="E1133" t="str">
            <v>ZMB</v>
          </cell>
          <cell r="F1133" t="str">
            <v>Zambia National AIDS Network</v>
          </cell>
        </row>
        <row r="1134">
          <cell r="B1134" t="str">
            <v>ZAM-405-G09-H</v>
          </cell>
          <cell r="C1134" t="str">
            <v>Administratively Closed</v>
          </cell>
          <cell r="D1134" t="str">
            <v>High Impact Africa 2</v>
          </cell>
          <cell r="E1134" t="str">
            <v>ZMB</v>
          </cell>
          <cell r="F1134" t="str">
            <v>Ministry of Health of Zambia</v>
          </cell>
        </row>
        <row r="1135">
          <cell r="B1135" t="str">
            <v>ZAM-405-G10-H</v>
          </cell>
          <cell r="C1135" t="str">
            <v>Administratively Closed</v>
          </cell>
          <cell r="D1135" t="str">
            <v>High Impact Africa 2</v>
          </cell>
          <cell r="E1135" t="str">
            <v>ZMB</v>
          </cell>
          <cell r="F1135" t="str">
            <v>Churches Health Association of Zambia</v>
          </cell>
        </row>
        <row r="1136">
          <cell r="B1136" t="str">
            <v>ZAM-405-G11-H</v>
          </cell>
          <cell r="C1136" t="str">
            <v>Administratively Closed</v>
          </cell>
          <cell r="D1136" t="str">
            <v>High Impact Africa 2</v>
          </cell>
          <cell r="E1136" t="str">
            <v>ZMB</v>
          </cell>
          <cell r="F1136" t="str">
            <v>Zambia National AIDS Network</v>
          </cell>
        </row>
        <row r="1137">
          <cell r="B1137" t="str">
            <v>ZAM-405-G12-H</v>
          </cell>
          <cell r="C1137" t="str">
            <v>Administratively Closed</v>
          </cell>
          <cell r="D1137" t="str">
            <v>High Impact Africa 2</v>
          </cell>
          <cell r="E1137" t="str">
            <v>ZMB</v>
          </cell>
          <cell r="F1137" t="str">
            <v>Ministry of Finance and National Planning of Zambia</v>
          </cell>
        </row>
        <row r="1138">
          <cell r="B1138" t="str">
            <v>ZAM-405-G13-M</v>
          </cell>
          <cell r="C1138" t="str">
            <v>Administratively Closed</v>
          </cell>
          <cell r="D1138" t="str">
            <v>High Impact Africa 2</v>
          </cell>
          <cell r="E1138" t="str">
            <v>ZMB</v>
          </cell>
          <cell r="F1138" t="str">
            <v>Ministry of Health of Zambia</v>
          </cell>
        </row>
        <row r="1139">
          <cell r="B1139" t="str">
            <v>ZAM-405-G14-M</v>
          </cell>
          <cell r="C1139" t="str">
            <v>Administratively Closed</v>
          </cell>
          <cell r="D1139" t="str">
            <v>High Impact Africa 2</v>
          </cell>
          <cell r="E1139" t="str">
            <v>ZMB</v>
          </cell>
          <cell r="F1139" t="str">
            <v>Churches Health Association of Zambia</v>
          </cell>
        </row>
        <row r="1140">
          <cell r="B1140" t="str">
            <v>ZAM-405-G24-H</v>
          </cell>
          <cell r="C1140" t="str">
            <v>Administratively Closed</v>
          </cell>
          <cell r="D1140" t="str">
            <v>High Impact Africa 2</v>
          </cell>
          <cell r="E1140" t="str">
            <v>ZMB</v>
          </cell>
          <cell r="F1140" t="str">
            <v>United Nations Development Programme, Zambia</v>
          </cell>
        </row>
        <row r="1141">
          <cell r="B1141" t="str">
            <v>ZAM-411-G25-M</v>
          </cell>
          <cell r="C1141" t="str">
            <v>Financially Closed</v>
          </cell>
          <cell r="D1141" t="str">
            <v>High Impact Africa 2</v>
          </cell>
          <cell r="E1141" t="str">
            <v>ZMB</v>
          </cell>
          <cell r="F1141" t="str">
            <v>United Nations Development Programme, Zambia</v>
          </cell>
        </row>
        <row r="1142">
          <cell r="B1142" t="str">
            <v>ZAM-708-G16-T</v>
          </cell>
          <cell r="C1142" t="str">
            <v>Administratively Closed</v>
          </cell>
          <cell r="D1142" t="str">
            <v>High Impact Africa 2</v>
          </cell>
          <cell r="E1142" t="str">
            <v>ZMB</v>
          </cell>
          <cell r="F1142" t="str">
            <v>Ministry of Health of Zambia</v>
          </cell>
        </row>
        <row r="1143">
          <cell r="B1143" t="str">
            <v>ZAM-708-G17-M</v>
          </cell>
          <cell r="C1143" t="str">
            <v>Administratively Closed</v>
          </cell>
          <cell r="D1143" t="str">
            <v>High Impact Africa 2</v>
          </cell>
          <cell r="E1143" t="str">
            <v>ZMB</v>
          </cell>
          <cell r="F1143" t="str">
            <v>Ministry of Health of Zambia</v>
          </cell>
        </row>
        <row r="1144">
          <cell r="B1144" t="str">
            <v>ZAM-708-G18-T</v>
          </cell>
          <cell r="C1144" t="str">
            <v>Financial Closure</v>
          </cell>
          <cell r="D1144" t="str">
            <v>High Impact Africa 2</v>
          </cell>
          <cell r="E1144" t="str">
            <v>ZMB</v>
          </cell>
          <cell r="F1144" t="str">
            <v>Churches Health Association of Zambia</v>
          </cell>
        </row>
        <row r="1145">
          <cell r="B1145" t="str">
            <v>ZAM-708-G19-M</v>
          </cell>
          <cell r="C1145" t="str">
            <v>Active</v>
          </cell>
          <cell r="D1145" t="str">
            <v>High Impact Africa 2</v>
          </cell>
          <cell r="E1145" t="str">
            <v>ZMB</v>
          </cell>
          <cell r="F1145" t="str">
            <v>Churches Health Association of Zambia</v>
          </cell>
        </row>
        <row r="1146">
          <cell r="B1146" t="str">
            <v>ZAM-708-G20-T</v>
          </cell>
          <cell r="C1146" t="str">
            <v>Financial Closure</v>
          </cell>
          <cell r="D1146" t="str">
            <v>High Impact Africa 2</v>
          </cell>
          <cell r="E1146" t="str">
            <v>ZMB</v>
          </cell>
          <cell r="F1146" t="str">
            <v>Zambia National AIDS Network</v>
          </cell>
        </row>
        <row r="1147">
          <cell r="B1147" t="str">
            <v>ZAM-711-G26-T</v>
          </cell>
          <cell r="C1147" t="str">
            <v>Active</v>
          </cell>
          <cell r="D1147" t="str">
            <v>High Impact Africa 2</v>
          </cell>
          <cell r="E1147" t="str">
            <v>ZMB</v>
          </cell>
          <cell r="F1147" t="str">
            <v>United Nations Development Programme, Zambia</v>
          </cell>
        </row>
        <row r="1148">
          <cell r="B1148" t="str">
            <v>ZAM-711-G27-M</v>
          </cell>
          <cell r="C1148" t="str">
            <v>Active</v>
          </cell>
          <cell r="D1148" t="str">
            <v>High Impact Africa 2</v>
          </cell>
          <cell r="E1148" t="str">
            <v>ZMB</v>
          </cell>
          <cell r="F1148" t="str">
            <v>United Nations Development Programme, Zambia</v>
          </cell>
        </row>
        <row r="1149">
          <cell r="B1149" t="str">
            <v>ZAM-809-G21-H</v>
          </cell>
          <cell r="C1149" t="str">
            <v>Administratively Closed</v>
          </cell>
          <cell r="D1149" t="str">
            <v>High Impact Africa 2</v>
          </cell>
          <cell r="E1149" t="str">
            <v>ZMB</v>
          </cell>
          <cell r="F1149" t="str">
            <v>Churches Health Association of Zambia</v>
          </cell>
        </row>
        <row r="1150">
          <cell r="B1150" t="str">
            <v>ZAM-809-G22-H</v>
          </cell>
          <cell r="C1150" t="str">
            <v>Administratively Closed</v>
          </cell>
          <cell r="D1150" t="str">
            <v>High Impact Africa 2</v>
          </cell>
          <cell r="E1150" t="str">
            <v>ZMB</v>
          </cell>
          <cell r="F1150" t="str">
            <v>Zambia National AIDS Network</v>
          </cell>
        </row>
        <row r="1151">
          <cell r="B1151" t="str">
            <v>ZAM-809-G23-H</v>
          </cell>
          <cell r="C1151" t="str">
            <v>Administratively Closed</v>
          </cell>
          <cell r="D1151" t="str">
            <v>High Impact Africa 2</v>
          </cell>
          <cell r="E1151" t="str">
            <v>ZMB</v>
          </cell>
          <cell r="F1151" t="str">
            <v>Ministry of Finance and National Planning of Zambia</v>
          </cell>
        </row>
        <row r="1152">
          <cell r="B1152" t="str">
            <v>ZAM-811-G28-H</v>
          </cell>
          <cell r="C1152" t="str">
            <v>Administratively Closed</v>
          </cell>
          <cell r="D1152" t="str">
            <v>High Impact Africa 2</v>
          </cell>
          <cell r="E1152" t="str">
            <v>ZMB</v>
          </cell>
          <cell r="F1152" t="str">
            <v>United Nations Development Programme, Zambia</v>
          </cell>
        </row>
        <row r="1153">
          <cell r="B1153" t="str">
            <v>ZAM-H-CHAZ</v>
          </cell>
          <cell r="C1153" t="str">
            <v>Active</v>
          </cell>
          <cell r="D1153" t="str">
            <v>High Impact Africa 2</v>
          </cell>
          <cell r="E1153" t="str">
            <v>ZMB</v>
          </cell>
          <cell r="F1153" t="str">
            <v>Churches Health Association of Zambia</v>
          </cell>
        </row>
        <row r="1154">
          <cell r="B1154" t="str">
            <v>ZAM-H-UNDP</v>
          </cell>
          <cell r="C1154" t="str">
            <v>Active</v>
          </cell>
          <cell r="D1154" t="str">
            <v>High Impact Africa 2</v>
          </cell>
          <cell r="E1154" t="str">
            <v>ZMB</v>
          </cell>
          <cell r="F1154" t="str">
            <v>United Nations Development Programme, Zambia</v>
          </cell>
        </row>
        <row r="1155">
          <cell r="B1155" t="str">
            <v>ZMB-C-CHAZ</v>
          </cell>
          <cell r="C1155" t="str">
            <v>Active</v>
          </cell>
          <cell r="D1155" t="str">
            <v>High Impact Africa 2</v>
          </cell>
          <cell r="E1155" t="str">
            <v>ZMB</v>
          </cell>
          <cell r="F1155" t="str">
            <v>Churches Health Association of Zambia</v>
          </cell>
        </row>
        <row r="1156">
          <cell r="B1156" t="str">
            <v>ZMB-C-MOH</v>
          </cell>
          <cell r="C1156" t="str">
            <v>Active</v>
          </cell>
          <cell r="D1156" t="str">
            <v>High Impact Africa 2</v>
          </cell>
          <cell r="E1156" t="str">
            <v>ZMB</v>
          </cell>
          <cell r="F1156" t="str">
            <v>Ministry of Health of Zambia</v>
          </cell>
        </row>
        <row r="1157">
          <cell r="B1157" t="str">
            <v>ZMB-M-CHAZ</v>
          </cell>
          <cell r="C1157" t="str">
            <v>Active</v>
          </cell>
          <cell r="D1157" t="str">
            <v>High Impact Africa 2</v>
          </cell>
          <cell r="E1157" t="str">
            <v>ZMB</v>
          </cell>
          <cell r="F1157" t="str">
            <v>Churches Health Association of Zambia</v>
          </cell>
        </row>
        <row r="1158">
          <cell r="B1158" t="str">
            <v>ZMB-M-MOH</v>
          </cell>
          <cell r="C1158" t="str">
            <v>Active</v>
          </cell>
          <cell r="D1158" t="str">
            <v>High Impact Africa 2</v>
          </cell>
          <cell r="E1158" t="str">
            <v>ZMB</v>
          </cell>
          <cell r="F1158" t="str">
            <v>Ministry of Health of Zambia</v>
          </cell>
        </row>
        <row r="1159">
          <cell r="B1159" t="str">
            <v>ZAN-102-G01-M-00</v>
          </cell>
          <cell r="C1159" t="str">
            <v>Administratively Closed</v>
          </cell>
          <cell r="D1159" t="str">
            <v>High Impact Africa 2</v>
          </cell>
          <cell r="E1159" t="str">
            <v>QNB</v>
          </cell>
          <cell r="F1159" t="str">
            <v>Ministry of Health and Social Welfare of Zanzibar</v>
          </cell>
        </row>
        <row r="1160">
          <cell r="B1160" t="str">
            <v>ZAN-202-G02-H-00</v>
          </cell>
          <cell r="C1160" t="str">
            <v>Financial Closure</v>
          </cell>
          <cell r="D1160" t="str">
            <v>High Impact Africa 2</v>
          </cell>
          <cell r="E1160" t="str">
            <v>QNB</v>
          </cell>
          <cell r="F1160" t="str">
            <v>Zanzibar AIDS Commission</v>
          </cell>
        </row>
        <row r="1161">
          <cell r="B1161" t="str">
            <v>ZAN-304-G03-T</v>
          </cell>
          <cell r="C1161" t="str">
            <v>Financial Closure</v>
          </cell>
          <cell r="D1161" t="str">
            <v>High Impact Africa 2</v>
          </cell>
          <cell r="E1161" t="str">
            <v>QNB</v>
          </cell>
          <cell r="F1161" t="str">
            <v>Ministry of Health and Social Welfare of Zanzibar</v>
          </cell>
        </row>
        <row r="1162">
          <cell r="B1162" t="str">
            <v>ZAN-404-G04-M</v>
          </cell>
          <cell r="C1162" t="str">
            <v>Financial Closure</v>
          </cell>
          <cell r="D1162" t="str">
            <v>High Impact Africa 2</v>
          </cell>
          <cell r="E1162" t="str">
            <v>QNB</v>
          </cell>
          <cell r="F1162" t="str">
            <v>Ministry of Health and Social Welfare of Zanzibar</v>
          </cell>
        </row>
        <row r="1163">
          <cell r="B1163" t="str">
            <v>ZAN-607-G05-H</v>
          </cell>
          <cell r="C1163" t="str">
            <v>Financial Closure</v>
          </cell>
          <cell r="D1163" t="str">
            <v>High Impact Africa 2</v>
          </cell>
          <cell r="E1163" t="str">
            <v>QNB</v>
          </cell>
          <cell r="F1163" t="str">
            <v>Ministry of Health and Social Welfare of Zanzibar</v>
          </cell>
        </row>
        <row r="1164">
          <cell r="B1164" t="str">
            <v>ZAN-607-G06-H</v>
          </cell>
          <cell r="C1164" t="str">
            <v>Financial Closure</v>
          </cell>
          <cell r="D1164" t="str">
            <v>High Impact Africa 2</v>
          </cell>
          <cell r="E1164" t="str">
            <v>QNB</v>
          </cell>
          <cell r="F1164" t="str">
            <v>Zanzibar AIDS Commission</v>
          </cell>
        </row>
        <row r="1165">
          <cell r="B1165" t="str">
            <v>ZAN-809-G07-M</v>
          </cell>
          <cell r="C1165" t="str">
            <v>Active</v>
          </cell>
          <cell r="D1165" t="str">
            <v>High Impact Africa 2</v>
          </cell>
          <cell r="E1165" t="str">
            <v>QNB</v>
          </cell>
          <cell r="F1165" t="str">
            <v>Ministry of Health and Social Welfare of Zanzibar</v>
          </cell>
        </row>
        <row r="1166">
          <cell r="B1166" t="str">
            <v>ZAN-T-MOHSW</v>
          </cell>
          <cell r="C1166" t="str">
            <v>Active</v>
          </cell>
          <cell r="D1166" t="str">
            <v>High Impact Africa 2</v>
          </cell>
          <cell r="E1166" t="str">
            <v>QNB</v>
          </cell>
          <cell r="F1166" t="str">
            <v>Ministry of Health and Social Welfare of Zanzibar</v>
          </cell>
        </row>
        <row r="1167">
          <cell r="B1167" t="str">
            <v>ZIM-011-G15-M</v>
          </cell>
          <cell r="C1167" t="str">
            <v>Administratively Closed</v>
          </cell>
          <cell r="D1167" t="str">
            <v>High Impact Africa 2</v>
          </cell>
          <cell r="E1167" t="str">
            <v>ZWE</v>
          </cell>
          <cell r="F1167" t="str">
            <v>United Nations Development Programme, Zimbabwe</v>
          </cell>
        </row>
        <row r="1168">
          <cell r="B1168" t="str">
            <v>ZIM-102-G01-H-00</v>
          </cell>
          <cell r="C1168" t="str">
            <v>Administratively Closed</v>
          </cell>
          <cell r="D1168" t="str">
            <v>High Impact Africa 2</v>
          </cell>
          <cell r="E1168" t="str">
            <v>ZWE</v>
          </cell>
          <cell r="F1168" t="str">
            <v>United Nations Development Programme, Zimbabwe</v>
          </cell>
        </row>
        <row r="1169">
          <cell r="B1169" t="str">
            <v>ZIM-102-G02-M-00</v>
          </cell>
          <cell r="C1169" t="str">
            <v>Administratively Closed</v>
          </cell>
          <cell r="D1169" t="str">
            <v>High Impact Africa 2</v>
          </cell>
          <cell r="E1169" t="str">
            <v>ZWE</v>
          </cell>
          <cell r="F1169" t="str">
            <v>Ministry of Health and Child Care of Zimbabwe</v>
          </cell>
        </row>
        <row r="1170">
          <cell r="B1170" t="str">
            <v>ZIM-102-G07-H</v>
          </cell>
          <cell r="C1170" t="str">
            <v>Administratively Closed</v>
          </cell>
          <cell r="D1170" t="str">
            <v>High Impact Africa 2</v>
          </cell>
          <cell r="E1170" t="str">
            <v>ZWE</v>
          </cell>
          <cell r="F1170" t="str">
            <v>National AIDS Council of Zimbabwe</v>
          </cell>
        </row>
        <row r="1171">
          <cell r="B1171" t="str">
            <v>ZIM-506-G03-H</v>
          </cell>
          <cell r="C1171" t="str">
            <v>Administratively Closed</v>
          </cell>
          <cell r="D1171" t="str">
            <v>High Impact Africa 2</v>
          </cell>
          <cell r="E1171" t="str">
            <v>ZWE</v>
          </cell>
          <cell r="F1171" t="str">
            <v>National AIDS Council of Zimbabwe</v>
          </cell>
        </row>
        <row r="1172">
          <cell r="B1172" t="str">
            <v>ZIM-506-G04-H</v>
          </cell>
          <cell r="C1172" t="str">
            <v>Administratively Closed</v>
          </cell>
          <cell r="D1172" t="str">
            <v>High Impact Africa 2</v>
          </cell>
          <cell r="E1172" t="str">
            <v>ZWE</v>
          </cell>
          <cell r="F1172" t="str">
            <v>Zimbabwe Association of Church Related Hospitals</v>
          </cell>
        </row>
        <row r="1173">
          <cell r="B1173" t="str">
            <v>ZIM-506-G05-T</v>
          </cell>
          <cell r="C1173" t="str">
            <v>Administratively Closed</v>
          </cell>
          <cell r="D1173" t="str">
            <v>High Impact Africa 2</v>
          </cell>
          <cell r="E1173" t="str">
            <v>ZWE</v>
          </cell>
          <cell r="F1173" t="str">
            <v>Zimbabwe Association of Church Related Hospitals</v>
          </cell>
        </row>
        <row r="1174">
          <cell r="B1174" t="str">
            <v>ZIM-506-G06-M</v>
          </cell>
          <cell r="C1174" t="str">
            <v>Financial Closure</v>
          </cell>
          <cell r="D1174" t="str">
            <v>High Impact Africa 2</v>
          </cell>
          <cell r="E1174" t="str">
            <v>ZWE</v>
          </cell>
          <cell r="F1174" t="str">
            <v>Ministry of Health and Child Care of Zimbabwe</v>
          </cell>
        </row>
        <row r="1175">
          <cell r="B1175" t="str">
            <v>ZIM-509-G08-T</v>
          </cell>
          <cell r="C1175" t="str">
            <v>Administratively Closed</v>
          </cell>
          <cell r="D1175" t="str">
            <v>High Impact Africa 2</v>
          </cell>
          <cell r="E1175" t="str">
            <v>ZWE</v>
          </cell>
          <cell r="F1175" t="str">
            <v>United Nations Development Programme, Zimbabwe</v>
          </cell>
        </row>
        <row r="1176">
          <cell r="B1176" t="str">
            <v>ZIM-509-G09-M</v>
          </cell>
          <cell r="C1176" t="str">
            <v>Administratively Closed</v>
          </cell>
          <cell r="D1176" t="str">
            <v>High Impact Africa 2</v>
          </cell>
          <cell r="E1176" t="str">
            <v>ZWE</v>
          </cell>
          <cell r="F1176" t="str">
            <v>United Nations Development Programme, Zimbabwe</v>
          </cell>
        </row>
        <row r="1177">
          <cell r="B1177" t="str">
            <v>ZIM-509-G10-H</v>
          </cell>
          <cell r="C1177" t="str">
            <v>Administratively Closed</v>
          </cell>
          <cell r="D1177" t="str">
            <v>High Impact Africa 2</v>
          </cell>
          <cell r="E1177" t="str">
            <v>ZWE</v>
          </cell>
          <cell r="F1177" t="str">
            <v>United Nations Development Programme, Zimbabwe</v>
          </cell>
        </row>
        <row r="1178">
          <cell r="B1178" t="str">
            <v>ZIM-809-G11-H</v>
          </cell>
          <cell r="C1178" t="str">
            <v>Administratively Closed</v>
          </cell>
          <cell r="D1178" t="str">
            <v>High Impact Africa 2</v>
          </cell>
          <cell r="E1178" t="str">
            <v>ZWE</v>
          </cell>
          <cell r="F1178" t="str">
            <v>United Nations Development Programme, Zimbabwe</v>
          </cell>
        </row>
        <row r="1179">
          <cell r="B1179" t="str">
            <v>ZIM-809-G12-T</v>
          </cell>
          <cell r="C1179" t="str">
            <v>Active</v>
          </cell>
          <cell r="D1179" t="str">
            <v>High Impact Africa 2</v>
          </cell>
          <cell r="E1179" t="str">
            <v>ZWE</v>
          </cell>
          <cell r="F1179" t="str">
            <v>United Nations Development Programme, Zimbabwe</v>
          </cell>
        </row>
        <row r="1180">
          <cell r="B1180" t="str">
            <v>ZIM-809-G13-M</v>
          </cell>
          <cell r="C1180" t="str">
            <v>Administratively Closed</v>
          </cell>
          <cell r="D1180" t="str">
            <v>High Impact Africa 2</v>
          </cell>
          <cell r="E1180" t="str">
            <v>ZWE</v>
          </cell>
          <cell r="F1180" t="str">
            <v>United Nations Development Programme, Zimbabwe</v>
          </cell>
        </row>
        <row r="1181">
          <cell r="B1181" t="str">
            <v>ZIM-809-G14-S</v>
          </cell>
          <cell r="C1181" t="str">
            <v>Active</v>
          </cell>
          <cell r="D1181" t="str">
            <v>High Impact Africa 2</v>
          </cell>
          <cell r="E1181" t="str">
            <v>ZWE</v>
          </cell>
          <cell r="F1181" t="str">
            <v>United Nations Development Programme, Zimbabwe</v>
          </cell>
        </row>
        <row r="1182">
          <cell r="B1182" t="str">
            <v>ZIM-H-UNDP</v>
          </cell>
          <cell r="C1182" t="str">
            <v>Active</v>
          </cell>
          <cell r="D1182" t="str">
            <v>High Impact Africa 2</v>
          </cell>
          <cell r="E1182" t="str">
            <v>ZWE</v>
          </cell>
          <cell r="F1182" t="str">
            <v>United Nations Development Programme, Zimbabwe</v>
          </cell>
        </row>
        <row r="1183">
          <cell r="B1183" t="str">
            <v>ZIM-M-UNDP</v>
          </cell>
          <cell r="C1183" t="str">
            <v>Active</v>
          </cell>
          <cell r="D1183" t="str">
            <v>High Impact Africa 2</v>
          </cell>
          <cell r="E1183" t="str">
            <v>ZWE</v>
          </cell>
          <cell r="F1183" t="str">
            <v>United Nations Development Programme, Zimbabwe</v>
          </cell>
        </row>
        <row r="1184">
          <cell r="B1184" t="str">
            <v>ZWE-M-MOHCC</v>
          </cell>
          <cell r="C1184" t="str">
            <v>Active</v>
          </cell>
          <cell r="D1184" t="str">
            <v>High Impact Africa 2</v>
          </cell>
          <cell r="E1184" t="str">
            <v>ZWE</v>
          </cell>
          <cell r="F1184" t="str">
            <v>Ministry of Health and Child Care of Zimbabwe</v>
          </cell>
        </row>
        <row r="1185">
          <cell r="B1185" t="str">
            <v>ZWE-T-MOHCC</v>
          </cell>
          <cell r="C1185" t="str">
            <v>Active</v>
          </cell>
          <cell r="D1185" t="str">
            <v>High Impact Africa 2</v>
          </cell>
          <cell r="E1185" t="str">
            <v>ZWE</v>
          </cell>
          <cell r="F1185" t="str">
            <v>Ministry of Health and Child Care of Zimbabwe</v>
          </cell>
        </row>
      </sheetData>
      <sheetData sheetId="1">
        <row r="16">
          <cell r="C16">
            <v>232</v>
          </cell>
          <cell r="D16">
            <v>100000</v>
          </cell>
          <cell r="E16">
            <v>100232</v>
          </cell>
          <cell r="F16">
            <v>44787</v>
          </cell>
        </row>
        <row r="17">
          <cell r="F17">
            <v>501</v>
          </cell>
        </row>
        <row r="18">
          <cell r="F18">
            <v>44286</v>
          </cell>
        </row>
        <row r="19">
          <cell r="F19">
            <v>300000</v>
          </cell>
        </row>
      </sheetData>
      <sheetData sheetId="2"/>
      <sheetData sheetId="3"/>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ompliance"/>
      <sheetName val="CA"/>
      <sheetName val="EECA"/>
      <sheetName val="HI AFRICA 1"/>
      <sheetName val="HI AFRICA 2"/>
      <sheetName val="HI ASIA"/>
      <sheetName val="LAC"/>
      <sheetName val="MENA"/>
      <sheetName val="S_E ASIA"/>
      <sheetName val="S_E AFRICA"/>
      <sheetName val="WA"/>
      <sheetName val="Grant list"/>
      <sheetName val="GOS Extract"/>
      <sheetName val="2015 received taxes"/>
      <sheetName val="FNDW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D4205-B057-4051-9439-385B32DC15AD}">
  <sheetPr>
    <tabColor rgb="FF92D050"/>
  </sheetPr>
  <dimension ref="A1:G168"/>
  <sheetViews>
    <sheetView tabSelected="1" zoomScale="80" zoomScaleNormal="80" workbookViewId="0">
      <pane ySplit="5" topLeftCell="A6" activePane="bottomLeft" state="frozen"/>
      <selection activeCell="A130" sqref="A130"/>
      <selection pane="bottomLeft" sqref="A1:XFD1048576"/>
    </sheetView>
  </sheetViews>
  <sheetFormatPr defaultColWidth="8.3984375" defaultRowHeight="13.8" x14ac:dyDescent="0.3"/>
  <cols>
    <col min="1" max="1" width="32.5" style="3" customWidth="1"/>
    <col min="2" max="2" width="33.59765625" style="3" customWidth="1"/>
    <col min="3" max="5" width="25" style="3" customWidth="1"/>
    <col min="6" max="6" width="19" style="3" customWidth="1"/>
    <col min="7" max="16384" width="8.3984375" style="3"/>
  </cols>
  <sheetData>
    <row r="1" spans="1:6" x14ac:dyDescent="0.3">
      <c r="A1" s="2" t="s">
        <v>3882</v>
      </c>
    </row>
    <row r="3" spans="1:6" ht="70.5" customHeight="1" x14ac:dyDescent="0.3">
      <c r="A3" s="32" t="s">
        <v>3881</v>
      </c>
      <c r="B3" s="32"/>
      <c r="C3" s="32"/>
      <c r="D3" s="32"/>
      <c r="E3" s="32"/>
      <c r="F3" s="4"/>
    </row>
    <row r="5" spans="1:6" ht="27.6" x14ac:dyDescent="0.3">
      <c r="A5" s="5" t="s">
        <v>735</v>
      </c>
      <c r="B5" s="5" t="s">
        <v>3883</v>
      </c>
      <c r="C5" s="5" t="s">
        <v>3884</v>
      </c>
      <c r="D5" s="5" t="s">
        <v>736</v>
      </c>
      <c r="E5" s="5" t="s">
        <v>737</v>
      </c>
      <c r="F5" s="5" t="s">
        <v>3885</v>
      </c>
    </row>
    <row r="6" spans="1:6" x14ac:dyDescent="0.3">
      <c r="A6" s="6" t="s">
        <v>623</v>
      </c>
      <c r="B6" s="7">
        <v>3821612.5</v>
      </c>
      <c r="C6" s="8">
        <v>0</v>
      </c>
      <c r="D6" s="8">
        <v>0</v>
      </c>
      <c r="E6" s="9">
        <v>0</v>
      </c>
      <c r="F6" s="10">
        <v>4</v>
      </c>
    </row>
    <row r="7" spans="1:6" x14ac:dyDescent="0.3">
      <c r="A7" s="11" t="s">
        <v>766</v>
      </c>
      <c r="B7" s="7">
        <v>16320097.455615699</v>
      </c>
      <c r="C7" s="8">
        <v>413417.30681095208</v>
      </c>
      <c r="D7" s="8">
        <v>246396.75957392849</v>
      </c>
      <c r="E7" s="9">
        <v>167020.54723702371</v>
      </c>
      <c r="F7" s="10">
        <v>5</v>
      </c>
    </row>
    <row r="8" spans="1:6" x14ac:dyDescent="0.3">
      <c r="A8" s="6" t="s">
        <v>767</v>
      </c>
      <c r="B8" s="7">
        <v>3974747.9542139997</v>
      </c>
      <c r="C8" s="8">
        <v>64294.21</v>
      </c>
      <c r="D8" s="8">
        <v>24794.86</v>
      </c>
      <c r="E8" s="9">
        <v>55415.11</v>
      </c>
      <c r="F8" s="10">
        <v>4</v>
      </c>
    </row>
    <row r="9" spans="1:6" x14ac:dyDescent="0.3">
      <c r="A9" s="6" t="s">
        <v>625</v>
      </c>
      <c r="B9" s="7">
        <v>5340492.2200000007</v>
      </c>
      <c r="C9" s="8">
        <v>0</v>
      </c>
      <c r="D9" s="8">
        <v>0</v>
      </c>
      <c r="E9" s="9">
        <v>0</v>
      </c>
      <c r="F9" s="10">
        <v>2</v>
      </c>
    </row>
    <row r="10" spans="1:6" x14ac:dyDescent="0.3">
      <c r="A10" s="11" t="s">
        <v>630</v>
      </c>
      <c r="B10" s="7">
        <v>0</v>
      </c>
      <c r="C10" s="8">
        <v>0</v>
      </c>
      <c r="D10" s="8">
        <v>0</v>
      </c>
      <c r="E10" s="9">
        <v>0</v>
      </c>
      <c r="F10" s="10">
        <v>7</v>
      </c>
    </row>
    <row r="11" spans="1:6" x14ac:dyDescent="0.3">
      <c r="A11" s="6" t="s">
        <v>631</v>
      </c>
      <c r="B11" s="7">
        <v>686046.85</v>
      </c>
      <c r="C11" s="8">
        <v>0</v>
      </c>
      <c r="D11" s="8">
        <v>0</v>
      </c>
      <c r="E11" s="9">
        <v>0</v>
      </c>
      <c r="F11" s="10">
        <v>1</v>
      </c>
    </row>
    <row r="12" spans="1:6" x14ac:dyDescent="0.3">
      <c r="A12" s="6" t="s">
        <v>627</v>
      </c>
      <c r="B12" s="7">
        <v>30557413.557950098</v>
      </c>
      <c r="C12" s="8">
        <v>90110.22723556748</v>
      </c>
      <c r="D12" s="8">
        <v>89033.38405553106</v>
      </c>
      <c r="E12" s="9">
        <v>1076.8431800364233</v>
      </c>
      <c r="F12" s="10">
        <v>5</v>
      </c>
    </row>
    <row r="13" spans="1:6" x14ac:dyDescent="0.3">
      <c r="A13" s="11" t="s">
        <v>633</v>
      </c>
      <c r="B13" s="7">
        <v>1146809.600149174</v>
      </c>
      <c r="C13" s="8">
        <v>0</v>
      </c>
      <c r="D13" s="8">
        <v>0</v>
      </c>
      <c r="E13" s="9">
        <v>0</v>
      </c>
      <c r="F13" s="10">
        <v>3</v>
      </c>
    </row>
    <row r="14" spans="1:6" x14ac:dyDescent="0.3">
      <c r="A14" s="6" t="s">
        <v>632</v>
      </c>
      <c r="B14" s="7">
        <v>5986426.8700000001</v>
      </c>
      <c r="C14" s="8">
        <v>234022.08649348799</v>
      </c>
      <c r="D14" s="8">
        <v>0</v>
      </c>
      <c r="E14" s="9">
        <v>234022.08649348799</v>
      </c>
      <c r="F14" s="10">
        <v>3</v>
      </c>
    </row>
    <row r="15" spans="1:6" x14ac:dyDescent="0.3">
      <c r="A15" s="6" t="s">
        <v>629</v>
      </c>
      <c r="B15" s="7">
        <v>70207992.802608013</v>
      </c>
      <c r="C15" s="8">
        <v>0</v>
      </c>
      <c r="D15" s="8">
        <v>0</v>
      </c>
      <c r="E15" s="9">
        <v>0</v>
      </c>
      <c r="F15" s="10">
        <v>4</v>
      </c>
    </row>
    <row r="16" spans="1:6" x14ac:dyDescent="0.3">
      <c r="A16" s="6" t="s">
        <v>626</v>
      </c>
      <c r="B16" s="7">
        <v>0</v>
      </c>
      <c r="C16" s="8">
        <v>0</v>
      </c>
      <c r="D16" s="8">
        <v>0</v>
      </c>
      <c r="E16" s="9">
        <v>0</v>
      </c>
      <c r="F16" s="10">
        <v>4</v>
      </c>
    </row>
    <row r="17" spans="1:6" x14ac:dyDescent="0.3">
      <c r="A17" s="6" t="s">
        <v>658</v>
      </c>
      <c r="B17" s="7">
        <v>0</v>
      </c>
      <c r="C17" s="8">
        <v>0</v>
      </c>
      <c r="D17" s="8">
        <v>0</v>
      </c>
      <c r="E17" s="9">
        <v>0</v>
      </c>
      <c r="F17" s="10">
        <v>1</v>
      </c>
    </row>
    <row r="18" spans="1:6" x14ac:dyDescent="0.3">
      <c r="A18" s="6" t="s">
        <v>636</v>
      </c>
      <c r="B18" s="7">
        <v>74025272.029281095</v>
      </c>
      <c r="C18" s="8">
        <v>145216.81648751369</v>
      </c>
      <c r="D18" s="8">
        <v>253965.69085947663</v>
      </c>
      <c r="E18" s="9">
        <v>58047.97876525754</v>
      </c>
      <c r="F18" s="10">
        <v>4</v>
      </c>
    </row>
    <row r="19" spans="1:6" x14ac:dyDescent="0.3">
      <c r="A19" s="6" t="s">
        <v>638</v>
      </c>
      <c r="B19" s="7">
        <v>2214674.4700000002</v>
      </c>
      <c r="C19" s="8">
        <v>0</v>
      </c>
      <c r="D19" s="8">
        <v>0</v>
      </c>
      <c r="E19" s="9">
        <v>0</v>
      </c>
      <c r="F19" s="10">
        <v>1</v>
      </c>
    </row>
    <row r="20" spans="1:6" x14ac:dyDescent="0.3">
      <c r="A20" s="6" t="s">
        <v>637</v>
      </c>
      <c r="B20" s="7">
        <v>0</v>
      </c>
      <c r="C20" s="8">
        <v>0</v>
      </c>
      <c r="D20" s="8">
        <v>0</v>
      </c>
      <c r="E20" s="9">
        <v>0</v>
      </c>
      <c r="F20" s="10">
        <v>0</v>
      </c>
    </row>
    <row r="21" spans="1:6" x14ac:dyDescent="0.3">
      <c r="A21" s="6" t="s">
        <v>639</v>
      </c>
      <c r="B21" s="7">
        <v>874175</v>
      </c>
      <c r="C21" s="8">
        <v>21771.39</v>
      </c>
      <c r="D21" s="8">
        <v>0</v>
      </c>
      <c r="E21" s="9">
        <v>21771.39</v>
      </c>
      <c r="F21" s="10">
        <v>1</v>
      </c>
    </row>
    <row r="22" spans="1:6" x14ac:dyDescent="0.3">
      <c r="A22" s="6" t="s">
        <v>635</v>
      </c>
      <c r="B22" s="7">
        <v>79844373.656132191</v>
      </c>
      <c r="C22" s="8">
        <v>90627.930780241368</v>
      </c>
      <c r="D22" s="8">
        <v>1002.6851596430866</v>
      </c>
      <c r="E22" s="9">
        <v>89625.245620598333</v>
      </c>
      <c r="F22" s="10">
        <v>6</v>
      </c>
    </row>
    <row r="23" spans="1:6" x14ac:dyDescent="0.3">
      <c r="A23" s="6" t="s">
        <v>640</v>
      </c>
      <c r="B23" s="7">
        <v>4309251.88</v>
      </c>
      <c r="C23" s="8">
        <v>0</v>
      </c>
      <c r="D23" s="8">
        <v>0</v>
      </c>
      <c r="E23" s="9">
        <v>0</v>
      </c>
      <c r="F23" s="10">
        <v>1</v>
      </c>
    </row>
    <row r="24" spans="1:6" x14ac:dyDescent="0.3">
      <c r="A24" s="6" t="s">
        <v>641</v>
      </c>
      <c r="B24" s="7">
        <v>6467408.2000000002</v>
      </c>
      <c r="C24" s="8">
        <v>0</v>
      </c>
      <c r="D24" s="8">
        <v>224.82</v>
      </c>
      <c r="E24" s="9">
        <v>0</v>
      </c>
      <c r="F24" s="10">
        <v>3</v>
      </c>
    </row>
    <row r="25" spans="1:6" x14ac:dyDescent="0.3">
      <c r="A25" s="6" t="s">
        <v>642</v>
      </c>
      <c r="B25" s="7">
        <v>1487962.87</v>
      </c>
      <c r="C25" s="8">
        <v>89378.48</v>
      </c>
      <c r="D25" s="8">
        <v>0</v>
      </c>
      <c r="E25" s="9">
        <v>89378.48</v>
      </c>
      <c r="F25" s="10">
        <v>1</v>
      </c>
    </row>
    <row r="26" spans="1:6" x14ac:dyDescent="0.3">
      <c r="A26" s="6" t="s">
        <v>1712</v>
      </c>
      <c r="B26" s="7">
        <v>0</v>
      </c>
      <c r="C26" s="8">
        <v>0</v>
      </c>
      <c r="D26" s="8">
        <v>0</v>
      </c>
      <c r="E26" s="9">
        <v>0</v>
      </c>
      <c r="F26" s="10">
        <v>0</v>
      </c>
    </row>
    <row r="27" spans="1:6" x14ac:dyDescent="0.3">
      <c r="A27" s="6" t="s">
        <v>682</v>
      </c>
      <c r="B27" s="7">
        <v>6087722.0700000003</v>
      </c>
      <c r="C27" s="8">
        <v>0</v>
      </c>
      <c r="D27" s="8">
        <v>0</v>
      </c>
      <c r="E27" s="9">
        <v>0</v>
      </c>
      <c r="F27" s="10">
        <v>3</v>
      </c>
    </row>
    <row r="28" spans="1:6" x14ac:dyDescent="0.3">
      <c r="A28" s="6" t="s">
        <v>643</v>
      </c>
      <c r="B28" s="7">
        <v>108503655.1321723</v>
      </c>
      <c r="C28" s="8">
        <v>318745.13658080279</v>
      </c>
      <c r="D28" s="8">
        <v>0</v>
      </c>
      <c r="E28" s="9">
        <v>318745.13658080279</v>
      </c>
      <c r="F28" s="10">
        <v>5</v>
      </c>
    </row>
    <row r="29" spans="1:6" x14ac:dyDescent="0.3">
      <c r="A29" s="6" t="s">
        <v>734</v>
      </c>
      <c r="B29" s="7">
        <v>707478.48979030014</v>
      </c>
      <c r="C29" s="8">
        <v>2985.5935899199999</v>
      </c>
      <c r="D29" s="8">
        <v>0</v>
      </c>
      <c r="E29" s="9">
        <v>2985.5935899199999</v>
      </c>
      <c r="F29" s="10">
        <v>1</v>
      </c>
    </row>
    <row r="30" spans="1:6" x14ac:dyDescent="0.3">
      <c r="A30" s="11" t="s">
        <v>646</v>
      </c>
      <c r="B30" s="7">
        <v>0</v>
      </c>
      <c r="C30" s="8">
        <v>0</v>
      </c>
      <c r="D30" s="8">
        <v>0</v>
      </c>
      <c r="E30" s="9">
        <v>0</v>
      </c>
      <c r="F30" s="10">
        <v>3</v>
      </c>
    </row>
    <row r="31" spans="1:6" x14ac:dyDescent="0.3">
      <c r="A31" s="6" t="s">
        <v>644</v>
      </c>
      <c r="B31" s="7">
        <v>14465095.45750203</v>
      </c>
      <c r="C31" s="8">
        <v>57458.266305250596</v>
      </c>
      <c r="D31" s="8">
        <v>0</v>
      </c>
      <c r="E31" s="9">
        <v>57458.266305250596</v>
      </c>
      <c r="F31" s="10">
        <v>4</v>
      </c>
    </row>
    <row r="32" spans="1:6" x14ac:dyDescent="0.3">
      <c r="A32" s="11" t="s">
        <v>648</v>
      </c>
      <c r="B32" s="7">
        <v>12539988.70859348</v>
      </c>
      <c r="C32" s="8">
        <v>31303.78571</v>
      </c>
      <c r="D32" s="8">
        <v>0</v>
      </c>
      <c r="E32" s="9">
        <v>31303.78571</v>
      </c>
      <c r="F32" s="10">
        <v>3</v>
      </c>
    </row>
    <row r="33" spans="1:6" x14ac:dyDescent="0.3">
      <c r="A33" s="6" t="s">
        <v>645</v>
      </c>
      <c r="B33" s="7">
        <v>0</v>
      </c>
      <c r="C33" s="8">
        <v>0</v>
      </c>
      <c r="D33" s="8">
        <v>0</v>
      </c>
      <c r="E33" s="9">
        <v>0</v>
      </c>
      <c r="F33" s="10">
        <v>3</v>
      </c>
    </row>
    <row r="34" spans="1:6" x14ac:dyDescent="0.3">
      <c r="A34" s="6" t="s">
        <v>647</v>
      </c>
      <c r="B34" s="7">
        <v>13278361.525709558</v>
      </c>
      <c r="C34" s="8">
        <v>0</v>
      </c>
      <c r="D34" s="8">
        <v>0</v>
      </c>
      <c r="E34" s="9">
        <v>0</v>
      </c>
      <c r="F34" s="10">
        <v>2</v>
      </c>
    </row>
    <row r="35" spans="1:6" x14ac:dyDescent="0.3">
      <c r="A35" s="6" t="s">
        <v>650</v>
      </c>
      <c r="B35" s="7">
        <v>978371.05</v>
      </c>
      <c r="C35" s="8">
        <v>2630.4100000000003</v>
      </c>
      <c r="D35" s="8">
        <v>0</v>
      </c>
      <c r="E35" s="9">
        <v>2630.4100000000003</v>
      </c>
      <c r="F35" s="10">
        <v>3</v>
      </c>
    </row>
    <row r="36" spans="1:6" x14ac:dyDescent="0.3">
      <c r="A36" s="6" t="s">
        <v>652</v>
      </c>
      <c r="B36" s="7">
        <v>46744830.119999997</v>
      </c>
      <c r="C36" s="8">
        <v>0</v>
      </c>
      <c r="D36" s="8">
        <v>0</v>
      </c>
      <c r="E36" s="9">
        <v>0</v>
      </c>
      <c r="F36" s="10">
        <v>2</v>
      </c>
    </row>
    <row r="37" spans="1:6" x14ac:dyDescent="0.3">
      <c r="A37" s="6" t="s">
        <v>651</v>
      </c>
      <c r="B37" s="7">
        <v>4658470.08</v>
      </c>
      <c r="C37" s="8">
        <v>0</v>
      </c>
      <c r="D37" s="8">
        <v>0</v>
      </c>
      <c r="E37" s="9">
        <v>0</v>
      </c>
      <c r="F37" s="10">
        <v>2</v>
      </c>
    </row>
    <row r="38" spans="1:6" x14ac:dyDescent="0.3">
      <c r="A38" s="6" t="s">
        <v>654</v>
      </c>
      <c r="B38" s="7">
        <v>128267978.56728724</v>
      </c>
      <c r="C38" s="8">
        <v>1708552.112737519</v>
      </c>
      <c r="D38" s="8">
        <v>0</v>
      </c>
      <c r="E38" s="9">
        <v>1708552.112737519</v>
      </c>
      <c r="F38" s="10">
        <v>10</v>
      </c>
    </row>
    <row r="39" spans="1:6" x14ac:dyDescent="0.3">
      <c r="A39" s="6" t="s">
        <v>653</v>
      </c>
      <c r="B39" s="7">
        <v>0</v>
      </c>
      <c r="C39" s="8">
        <v>0</v>
      </c>
      <c r="D39" s="8">
        <v>0</v>
      </c>
      <c r="E39" s="9">
        <v>0</v>
      </c>
      <c r="F39" s="10">
        <v>0</v>
      </c>
    </row>
    <row r="40" spans="1:6" x14ac:dyDescent="0.3">
      <c r="A40" s="6" t="s">
        <v>655</v>
      </c>
      <c r="B40" s="7">
        <v>0</v>
      </c>
      <c r="C40" s="8">
        <v>0</v>
      </c>
      <c r="D40" s="8">
        <v>0</v>
      </c>
      <c r="E40" s="9">
        <v>0</v>
      </c>
      <c r="F40" s="10">
        <v>1</v>
      </c>
    </row>
    <row r="41" spans="1:6" x14ac:dyDescent="0.3">
      <c r="A41" s="6" t="s">
        <v>657</v>
      </c>
      <c r="B41" s="7">
        <v>128518679.81022403</v>
      </c>
      <c r="C41" s="8">
        <v>36081.761188560595</v>
      </c>
      <c r="D41" s="8">
        <v>0</v>
      </c>
      <c r="E41" s="9">
        <v>36081.761188560595</v>
      </c>
      <c r="F41" s="10">
        <v>6</v>
      </c>
    </row>
    <row r="42" spans="1:6" x14ac:dyDescent="0.3">
      <c r="A42" s="6" t="s">
        <v>659</v>
      </c>
      <c r="B42" s="7">
        <v>6288474.8100000005</v>
      </c>
      <c r="C42" s="8">
        <v>500.14886619756203</v>
      </c>
      <c r="D42" s="8">
        <v>0</v>
      </c>
      <c r="E42" s="9">
        <v>500.14886619756203</v>
      </c>
      <c r="F42" s="10">
        <v>2</v>
      </c>
    </row>
    <row r="43" spans="1:6" x14ac:dyDescent="0.3">
      <c r="A43" s="6" t="s">
        <v>660</v>
      </c>
      <c r="B43" s="7">
        <v>23464927.897500001</v>
      </c>
      <c r="C43" s="8">
        <v>0</v>
      </c>
      <c r="D43" s="8">
        <v>0</v>
      </c>
      <c r="E43" s="9">
        <v>0</v>
      </c>
      <c r="F43" s="10">
        <v>4</v>
      </c>
    </row>
    <row r="44" spans="1:6" x14ac:dyDescent="0.3">
      <c r="A44" s="6" t="s">
        <v>662</v>
      </c>
      <c r="B44" s="7">
        <v>24818753.941319499</v>
      </c>
      <c r="C44" s="8">
        <v>13726.071238075499</v>
      </c>
      <c r="D44" s="8">
        <v>0</v>
      </c>
      <c r="E44" s="9">
        <v>13726.071238075499</v>
      </c>
      <c r="F44" s="10">
        <v>5</v>
      </c>
    </row>
    <row r="45" spans="1:6" x14ac:dyDescent="0.3">
      <c r="A45" s="6" t="s">
        <v>665</v>
      </c>
      <c r="B45" s="7">
        <v>139052197.11000001</v>
      </c>
      <c r="C45" s="8">
        <v>872760.87141268991</v>
      </c>
      <c r="D45" s="8">
        <v>167316.62000000002</v>
      </c>
      <c r="E45" s="9">
        <v>705444.25141268992</v>
      </c>
      <c r="F45" s="10">
        <v>4</v>
      </c>
    </row>
    <row r="46" spans="1:6" x14ac:dyDescent="0.3">
      <c r="A46" s="6" t="s">
        <v>663</v>
      </c>
      <c r="B46" s="7">
        <v>55157977.332609996</v>
      </c>
      <c r="C46" s="8">
        <v>105392.65345305487</v>
      </c>
      <c r="D46" s="8">
        <v>90021.649072715431</v>
      </c>
      <c r="E46" s="9">
        <v>15371.00438033944</v>
      </c>
      <c r="F46" s="10">
        <v>4</v>
      </c>
    </row>
    <row r="47" spans="1:6" x14ac:dyDescent="0.3">
      <c r="A47" s="6" t="s">
        <v>2604</v>
      </c>
      <c r="B47" s="7">
        <v>317244.7209975</v>
      </c>
      <c r="C47" s="8">
        <v>0</v>
      </c>
      <c r="D47" s="8">
        <v>0</v>
      </c>
      <c r="E47" s="9">
        <v>0</v>
      </c>
      <c r="F47" s="10">
        <v>1</v>
      </c>
    </row>
    <row r="48" spans="1:6" x14ac:dyDescent="0.3">
      <c r="A48" s="6" t="s">
        <v>440</v>
      </c>
      <c r="B48" s="7">
        <v>199810234.72996187</v>
      </c>
      <c r="C48" s="8">
        <v>301069.29574161221</v>
      </c>
      <c r="D48" s="8">
        <v>0</v>
      </c>
      <c r="E48" s="9">
        <v>301069.29574161221</v>
      </c>
      <c r="F48" s="10">
        <v>6</v>
      </c>
    </row>
    <row r="49" spans="1:6" x14ac:dyDescent="0.3">
      <c r="A49" s="6" t="s">
        <v>664</v>
      </c>
      <c r="B49" s="7">
        <v>81572863.439999998</v>
      </c>
      <c r="C49" s="8">
        <v>833.78524781637998</v>
      </c>
      <c r="D49" s="8">
        <v>0</v>
      </c>
      <c r="E49" s="9">
        <v>833.78524781637998</v>
      </c>
      <c r="F49" s="10">
        <v>4</v>
      </c>
    </row>
    <row r="50" spans="1:6" x14ac:dyDescent="0.3">
      <c r="A50" s="6" t="s">
        <v>668</v>
      </c>
      <c r="B50" s="7">
        <v>6262319.1847573891</v>
      </c>
      <c r="C50" s="8">
        <v>0</v>
      </c>
      <c r="D50" s="8">
        <v>0</v>
      </c>
      <c r="E50" s="9">
        <v>0</v>
      </c>
      <c r="F50" s="10">
        <v>3</v>
      </c>
    </row>
    <row r="51" spans="1:6" x14ac:dyDescent="0.3">
      <c r="A51" s="6" t="s">
        <v>666</v>
      </c>
      <c r="B51" s="7">
        <v>47035378.917381957</v>
      </c>
      <c r="C51" s="8">
        <v>79858.989934931757</v>
      </c>
      <c r="D51" s="8">
        <v>0</v>
      </c>
      <c r="E51" s="9">
        <v>79858.989934931757</v>
      </c>
      <c r="F51" s="10">
        <v>3</v>
      </c>
    </row>
    <row r="52" spans="1:6" x14ac:dyDescent="0.3">
      <c r="A52" s="6" t="s">
        <v>667</v>
      </c>
      <c r="B52" s="7">
        <v>306230453.50171399</v>
      </c>
      <c r="C52" s="8">
        <v>1235.8997191000944</v>
      </c>
      <c r="D52" s="8">
        <v>0</v>
      </c>
      <c r="E52" s="9">
        <v>1235.8997191000944</v>
      </c>
      <c r="F52" s="10">
        <v>9</v>
      </c>
    </row>
    <row r="53" spans="1:6" x14ac:dyDescent="0.3">
      <c r="A53" s="6" t="s">
        <v>677</v>
      </c>
      <c r="B53" s="7">
        <v>4745704.6519999998</v>
      </c>
      <c r="C53" s="8">
        <v>29837.806599523297</v>
      </c>
      <c r="D53" s="8">
        <v>0</v>
      </c>
      <c r="E53" s="9">
        <v>29837.806599523297</v>
      </c>
      <c r="F53" s="10">
        <v>2</v>
      </c>
    </row>
    <row r="54" spans="1:6" x14ac:dyDescent="0.3">
      <c r="A54" s="6" t="s">
        <v>669</v>
      </c>
      <c r="B54" s="7">
        <v>77085607.601312965</v>
      </c>
      <c r="C54" s="8">
        <v>360250.85460472433</v>
      </c>
      <c r="D54" s="8">
        <v>0</v>
      </c>
      <c r="E54" s="9">
        <v>360250.85460472433</v>
      </c>
      <c r="F54" s="10">
        <v>7</v>
      </c>
    </row>
    <row r="55" spans="1:6" x14ac:dyDescent="0.3">
      <c r="A55" s="6" t="s">
        <v>670</v>
      </c>
      <c r="B55" s="7">
        <v>891980</v>
      </c>
      <c r="C55" s="8">
        <v>0</v>
      </c>
      <c r="D55" s="8">
        <v>0</v>
      </c>
      <c r="E55" s="9">
        <v>0</v>
      </c>
      <c r="F55" s="10">
        <v>1</v>
      </c>
    </row>
    <row r="56" spans="1:6" x14ac:dyDescent="0.3">
      <c r="A56" s="6" t="s">
        <v>673</v>
      </c>
      <c r="B56" s="7">
        <v>1878755</v>
      </c>
      <c r="C56" s="8">
        <v>100452</v>
      </c>
      <c r="D56" s="8">
        <v>0</v>
      </c>
      <c r="E56" s="9">
        <v>100452</v>
      </c>
      <c r="F56" s="10">
        <v>2</v>
      </c>
    </row>
    <row r="57" spans="1:6" x14ac:dyDescent="0.3">
      <c r="A57" s="6" t="s">
        <v>671</v>
      </c>
      <c r="B57" s="7">
        <v>3754802.33</v>
      </c>
      <c r="C57" s="8">
        <v>198895.02128205128</v>
      </c>
      <c r="D57" s="8">
        <v>0</v>
      </c>
      <c r="E57" s="9">
        <v>198895.02128205128</v>
      </c>
      <c r="F57" s="10">
        <v>2</v>
      </c>
    </row>
    <row r="58" spans="1:6" x14ac:dyDescent="0.3">
      <c r="A58" s="6" t="s">
        <v>672</v>
      </c>
      <c r="B58" s="7">
        <v>56091166.829831071</v>
      </c>
      <c r="C58" s="8">
        <v>1435224.5686378512</v>
      </c>
      <c r="D58" s="8">
        <v>0</v>
      </c>
      <c r="E58" s="9">
        <v>1435224.5686378512</v>
      </c>
      <c r="F58" s="10">
        <v>3</v>
      </c>
    </row>
    <row r="59" spans="1:6" x14ac:dyDescent="0.3">
      <c r="A59" s="6" t="s">
        <v>678</v>
      </c>
      <c r="B59" s="7">
        <v>74825528.924640551</v>
      </c>
      <c r="C59" s="8">
        <v>265936.58323050692</v>
      </c>
      <c r="D59" s="8">
        <v>127816.3153197818</v>
      </c>
      <c r="E59" s="9">
        <v>138120.26791072483</v>
      </c>
      <c r="F59" s="10">
        <v>3</v>
      </c>
    </row>
    <row r="60" spans="1:6" x14ac:dyDescent="0.3">
      <c r="A60" s="6" t="s">
        <v>680</v>
      </c>
      <c r="B60" s="7">
        <v>17623728.463219319</v>
      </c>
      <c r="C60" s="8">
        <v>12246.429034555085</v>
      </c>
      <c r="D60" s="8">
        <v>0</v>
      </c>
      <c r="E60" s="9">
        <v>12246.429034555085</v>
      </c>
      <c r="F60" s="10">
        <v>4</v>
      </c>
    </row>
    <row r="61" spans="1:6" x14ac:dyDescent="0.3">
      <c r="A61" s="6" t="s">
        <v>3203</v>
      </c>
      <c r="B61" s="7">
        <v>294829.53617000004</v>
      </c>
      <c r="C61" s="8">
        <v>9209.6826220800012</v>
      </c>
      <c r="D61" s="8">
        <v>0</v>
      </c>
      <c r="E61" s="9">
        <v>9209.6826220800012</v>
      </c>
      <c r="F61" s="10">
        <v>1</v>
      </c>
    </row>
    <row r="62" spans="1:6" x14ac:dyDescent="0.3">
      <c r="A62" s="6" t="s">
        <v>681</v>
      </c>
      <c r="B62" s="7">
        <v>35267328.763904005</v>
      </c>
      <c r="C62" s="8">
        <v>84542.109552926806</v>
      </c>
      <c r="D62" s="8">
        <v>0</v>
      </c>
      <c r="E62" s="9">
        <v>84542.109552926806</v>
      </c>
      <c r="F62" s="10">
        <v>3</v>
      </c>
    </row>
    <row r="63" spans="1:6" x14ac:dyDescent="0.3">
      <c r="A63" s="6" t="s">
        <v>683</v>
      </c>
      <c r="B63" s="7">
        <v>27930405</v>
      </c>
      <c r="C63" s="8">
        <v>675</v>
      </c>
      <c r="D63" s="8">
        <v>0</v>
      </c>
      <c r="E63" s="9">
        <v>675</v>
      </c>
      <c r="F63" s="10">
        <v>3</v>
      </c>
    </row>
    <row r="64" spans="1:6" x14ac:dyDescent="0.3">
      <c r="A64" s="6" t="s">
        <v>442</v>
      </c>
      <c r="B64" s="7">
        <v>105182335.61280549</v>
      </c>
      <c r="C64" s="8">
        <v>2634748.4351689378</v>
      </c>
      <c r="D64" s="8">
        <v>1924048.9848208481</v>
      </c>
      <c r="E64" s="9">
        <v>710699.45034808887</v>
      </c>
      <c r="F64" s="10">
        <v>4</v>
      </c>
    </row>
    <row r="65" spans="1:6" x14ac:dyDescent="0.3">
      <c r="A65" s="6" t="s">
        <v>684</v>
      </c>
      <c r="B65" s="7">
        <v>0</v>
      </c>
      <c r="C65" s="8">
        <v>0</v>
      </c>
      <c r="D65" s="8">
        <v>0</v>
      </c>
      <c r="E65" s="9">
        <v>0</v>
      </c>
      <c r="F65" s="10">
        <v>3</v>
      </c>
    </row>
    <row r="66" spans="1:6" x14ac:dyDescent="0.3">
      <c r="A66" s="6" t="s">
        <v>771</v>
      </c>
      <c r="B66" s="7">
        <v>82989043</v>
      </c>
      <c r="C66" s="8">
        <v>328105.99</v>
      </c>
      <c r="D66" s="8">
        <v>206181.34</v>
      </c>
      <c r="E66" s="9">
        <v>121924.65</v>
      </c>
      <c r="F66" s="10">
        <v>2</v>
      </c>
    </row>
    <row r="67" spans="1:6" x14ac:dyDescent="0.3">
      <c r="A67" s="6" t="s">
        <v>661</v>
      </c>
      <c r="B67" s="7">
        <v>2899808.5271448819</v>
      </c>
      <c r="C67" s="8">
        <v>0</v>
      </c>
      <c r="D67" s="8">
        <v>0</v>
      </c>
      <c r="E67" s="9">
        <v>0</v>
      </c>
      <c r="F67" s="10">
        <v>3</v>
      </c>
    </row>
    <row r="68" spans="1:6" x14ac:dyDescent="0.3">
      <c r="A68" s="6" t="s">
        <v>679</v>
      </c>
      <c r="B68" s="7">
        <v>10090951.189999999</v>
      </c>
      <c r="C68" s="8">
        <v>0</v>
      </c>
      <c r="D68" s="8">
        <v>0</v>
      </c>
      <c r="E68" s="9">
        <v>0</v>
      </c>
      <c r="F68" s="10">
        <v>3</v>
      </c>
    </row>
    <row r="69" spans="1:6" x14ac:dyDescent="0.3">
      <c r="A69" s="6" t="s">
        <v>685</v>
      </c>
      <c r="B69" s="7">
        <v>1499583.38</v>
      </c>
      <c r="C69" s="8">
        <v>635.27</v>
      </c>
      <c r="D69" s="8">
        <v>0</v>
      </c>
      <c r="E69" s="9">
        <v>635.27</v>
      </c>
      <c r="F69" s="10">
        <v>2</v>
      </c>
    </row>
    <row r="70" spans="1:6" x14ac:dyDescent="0.3">
      <c r="A70" s="6" t="s">
        <v>687</v>
      </c>
      <c r="B70" s="7">
        <v>10836957.41</v>
      </c>
      <c r="C70" s="8">
        <v>186438.11836843699</v>
      </c>
      <c r="D70" s="8">
        <v>0</v>
      </c>
      <c r="E70" s="9">
        <v>186438.11836843699</v>
      </c>
      <c r="F70" s="10">
        <v>1</v>
      </c>
    </row>
    <row r="71" spans="1:6" x14ac:dyDescent="0.3">
      <c r="A71" s="6" t="s">
        <v>688</v>
      </c>
      <c r="B71" s="7">
        <v>5713648</v>
      </c>
      <c r="C71" s="8">
        <v>0</v>
      </c>
      <c r="D71" s="8">
        <v>6480</v>
      </c>
      <c r="E71" s="9">
        <v>0</v>
      </c>
      <c r="F71" s="10">
        <v>3</v>
      </c>
    </row>
    <row r="72" spans="1:6" x14ac:dyDescent="0.3">
      <c r="A72" s="6" t="s">
        <v>686</v>
      </c>
      <c r="B72" s="7">
        <v>39004455.486883037</v>
      </c>
      <c r="C72" s="8">
        <v>0</v>
      </c>
      <c r="D72" s="8">
        <v>0</v>
      </c>
      <c r="E72" s="9">
        <v>0</v>
      </c>
      <c r="F72" s="10">
        <v>3</v>
      </c>
    </row>
    <row r="73" spans="1:6" x14ac:dyDescent="0.3">
      <c r="A73" s="6" t="s">
        <v>689</v>
      </c>
      <c r="B73" s="7">
        <v>232147382.8823953</v>
      </c>
      <c r="C73" s="8">
        <v>14748.780229404299</v>
      </c>
      <c r="D73" s="8">
        <v>0</v>
      </c>
      <c r="E73" s="9">
        <v>14748.780229404299</v>
      </c>
      <c r="F73" s="10">
        <v>5</v>
      </c>
    </row>
    <row r="74" spans="1:6" x14ac:dyDescent="0.3">
      <c r="A74" s="6" t="s">
        <v>690</v>
      </c>
      <c r="B74" s="7">
        <v>47002004.605621502</v>
      </c>
      <c r="C74" s="8">
        <v>57005.031999999992</v>
      </c>
      <c r="D74" s="8">
        <v>0</v>
      </c>
      <c r="E74" s="9">
        <v>57005.031999999992</v>
      </c>
      <c r="F74" s="10">
        <v>3</v>
      </c>
    </row>
    <row r="75" spans="1:6" x14ac:dyDescent="0.3">
      <c r="A75" s="6" t="s">
        <v>691</v>
      </c>
      <c r="B75" s="7">
        <v>29536238.978191398</v>
      </c>
      <c r="C75" s="8">
        <v>217114.5284132841</v>
      </c>
      <c r="D75" s="8">
        <v>155251</v>
      </c>
      <c r="E75" s="9">
        <v>61863.528413284104</v>
      </c>
      <c r="F75" s="10">
        <v>3</v>
      </c>
    </row>
    <row r="76" spans="1:6" x14ac:dyDescent="0.3">
      <c r="A76" s="6" t="s">
        <v>774</v>
      </c>
      <c r="B76" s="7">
        <v>0</v>
      </c>
      <c r="C76" s="8">
        <v>0</v>
      </c>
      <c r="D76" s="8">
        <v>0</v>
      </c>
      <c r="E76" s="9">
        <v>0</v>
      </c>
      <c r="F76" s="10">
        <v>0</v>
      </c>
    </row>
    <row r="77" spans="1:6" x14ac:dyDescent="0.3">
      <c r="A77" s="6" t="s">
        <v>443</v>
      </c>
      <c r="B77" s="7">
        <v>107995102.58</v>
      </c>
      <c r="C77" s="8">
        <v>0</v>
      </c>
      <c r="D77" s="8">
        <v>0</v>
      </c>
      <c r="E77" s="9">
        <v>0</v>
      </c>
      <c r="F77" s="10">
        <v>4</v>
      </c>
    </row>
    <row r="78" spans="1:6" x14ac:dyDescent="0.3">
      <c r="A78" s="12" t="s">
        <v>674</v>
      </c>
      <c r="B78" s="7">
        <v>3585586.41</v>
      </c>
      <c r="C78" s="8">
        <v>0</v>
      </c>
      <c r="D78" s="8">
        <v>0</v>
      </c>
      <c r="E78" s="9">
        <v>0</v>
      </c>
      <c r="F78" s="10">
        <v>2</v>
      </c>
    </row>
    <row r="79" spans="1:6" x14ac:dyDescent="0.3">
      <c r="A79" s="12" t="s">
        <v>444</v>
      </c>
      <c r="B79" s="7">
        <v>159961102</v>
      </c>
      <c r="C79" s="8">
        <v>288189.00985005265</v>
      </c>
      <c r="D79" s="8">
        <v>21984.32</v>
      </c>
      <c r="E79" s="9">
        <v>266204.6898500527</v>
      </c>
      <c r="F79" s="10">
        <v>3</v>
      </c>
    </row>
    <row r="80" spans="1:6" x14ac:dyDescent="0.3">
      <c r="A80" s="12" t="s">
        <v>692</v>
      </c>
      <c r="B80" s="7">
        <v>550585</v>
      </c>
      <c r="C80" s="8">
        <v>97986</v>
      </c>
      <c r="D80" s="8">
        <v>97986</v>
      </c>
      <c r="E80" s="9">
        <v>0</v>
      </c>
      <c r="F80" s="10">
        <v>1</v>
      </c>
    </row>
    <row r="81" spans="1:6" x14ac:dyDescent="0.3">
      <c r="A81" s="12" t="s">
        <v>702</v>
      </c>
      <c r="B81" s="7">
        <v>0</v>
      </c>
      <c r="C81" s="8">
        <v>0</v>
      </c>
      <c r="D81" s="8">
        <v>0</v>
      </c>
      <c r="E81" s="9">
        <v>0</v>
      </c>
      <c r="F81" s="10">
        <v>0</v>
      </c>
    </row>
    <row r="82" spans="1:6" x14ac:dyDescent="0.3">
      <c r="A82" s="12" t="s">
        <v>439</v>
      </c>
      <c r="B82" s="7">
        <v>8579325.4299999997</v>
      </c>
      <c r="C82" s="8">
        <v>1005.0203713948021</v>
      </c>
      <c r="D82" s="8">
        <v>0</v>
      </c>
      <c r="E82" s="9">
        <v>1005.0203713948021</v>
      </c>
      <c r="F82" s="10">
        <v>3</v>
      </c>
    </row>
    <row r="83" spans="1:6" x14ac:dyDescent="0.3">
      <c r="A83" s="12" t="s">
        <v>693</v>
      </c>
      <c r="B83" s="7">
        <v>3730726.66</v>
      </c>
      <c r="C83" s="8">
        <v>0</v>
      </c>
      <c r="D83" s="8">
        <v>0</v>
      </c>
      <c r="E83" s="9">
        <v>0</v>
      </c>
      <c r="F83" s="10">
        <v>1</v>
      </c>
    </row>
    <row r="84" spans="1:6" x14ac:dyDescent="0.3">
      <c r="A84" s="12" t="s">
        <v>768</v>
      </c>
      <c r="B84" s="7">
        <v>0</v>
      </c>
      <c r="C84" s="8">
        <v>0</v>
      </c>
      <c r="D84" s="8">
        <v>0</v>
      </c>
      <c r="E84" s="9">
        <v>0</v>
      </c>
      <c r="F84" s="10">
        <v>0</v>
      </c>
    </row>
    <row r="85" spans="1:6" x14ac:dyDescent="0.3">
      <c r="A85" s="12" t="s">
        <v>695</v>
      </c>
      <c r="B85" s="7">
        <v>10829386.710000001</v>
      </c>
      <c r="C85" s="8">
        <v>74882.94</v>
      </c>
      <c r="D85" s="8">
        <v>65489.58</v>
      </c>
      <c r="E85" s="9">
        <v>9393.36</v>
      </c>
      <c r="F85" s="10">
        <v>1</v>
      </c>
    </row>
    <row r="86" spans="1:6" x14ac:dyDescent="0.3">
      <c r="A86" s="12" t="s">
        <v>696</v>
      </c>
      <c r="B86" s="7">
        <v>3734851.07</v>
      </c>
      <c r="C86" s="8">
        <v>58336.58602345</v>
      </c>
      <c r="D86" s="8">
        <v>195611.37</v>
      </c>
      <c r="E86" s="9">
        <v>3176.49</v>
      </c>
      <c r="F86" s="10">
        <v>3</v>
      </c>
    </row>
    <row r="87" spans="1:6" x14ac:dyDescent="0.3">
      <c r="A87" s="12" t="s">
        <v>694</v>
      </c>
      <c r="B87" s="7">
        <v>0</v>
      </c>
      <c r="C87" s="8">
        <v>0</v>
      </c>
      <c r="D87" s="8">
        <v>0</v>
      </c>
      <c r="E87" s="9">
        <v>0</v>
      </c>
      <c r="F87" s="10">
        <v>0</v>
      </c>
    </row>
    <row r="88" spans="1:6" x14ac:dyDescent="0.3">
      <c r="A88" s="12" t="s">
        <v>700</v>
      </c>
      <c r="B88" s="7">
        <v>0</v>
      </c>
      <c r="C88" s="8">
        <v>0</v>
      </c>
      <c r="D88" s="8">
        <v>0</v>
      </c>
      <c r="E88" s="9">
        <v>0</v>
      </c>
      <c r="F88" s="10">
        <v>1</v>
      </c>
    </row>
    <row r="89" spans="1:6" x14ac:dyDescent="0.3">
      <c r="A89" s="12" t="s">
        <v>769</v>
      </c>
      <c r="B89" s="7">
        <v>796788</v>
      </c>
      <c r="C89" s="8">
        <v>0</v>
      </c>
      <c r="D89" s="8">
        <v>0</v>
      </c>
      <c r="E89" s="9">
        <v>0</v>
      </c>
      <c r="F89" s="10">
        <v>1</v>
      </c>
    </row>
    <row r="90" spans="1:6" x14ac:dyDescent="0.3">
      <c r="A90" s="12" t="s">
        <v>697</v>
      </c>
      <c r="B90" s="7">
        <v>31954270.083516348</v>
      </c>
      <c r="C90" s="8">
        <v>96487.693031623348</v>
      </c>
      <c r="D90" s="8">
        <v>0</v>
      </c>
      <c r="E90" s="9">
        <v>96487.693031623348</v>
      </c>
      <c r="F90" s="10">
        <v>2</v>
      </c>
    </row>
    <row r="91" spans="1:6" x14ac:dyDescent="0.3">
      <c r="A91" s="12" t="s">
        <v>770</v>
      </c>
      <c r="B91" s="7">
        <v>0</v>
      </c>
      <c r="C91" s="8">
        <v>0</v>
      </c>
      <c r="D91" s="8">
        <v>0</v>
      </c>
      <c r="E91" s="9">
        <v>0</v>
      </c>
      <c r="F91" s="10">
        <v>0</v>
      </c>
    </row>
    <row r="92" spans="1:6" x14ac:dyDescent="0.3">
      <c r="A92" s="12" t="s">
        <v>728</v>
      </c>
      <c r="B92" s="7">
        <v>33486782.200514253</v>
      </c>
      <c r="C92" s="8">
        <v>0</v>
      </c>
      <c r="D92" s="8">
        <v>0</v>
      </c>
      <c r="E92" s="9">
        <v>0</v>
      </c>
      <c r="F92" s="10">
        <v>3</v>
      </c>
    </row>
    <row r="93" spans="1:6" x14ac:dyDescent="0.3">
      <c r="A93" s="12" t="s">
        <v>699</v>
      </c>
      <c r="B93" s="7">
        <v>0</v>
      </c>
      <c r="C93" s="8">
        <v>0</v>
      </c>
      <c r="D93" s="8">
        <v>0</v>
      </c>
      <c r="E93" s="9">
        <v>0</v>
      </c>
      <c r="F93" s="10">
        <v>3</v>
      </c>
    </row>
    <row r="94" spans="1:6" x14ac:dyDescent="0.3">
      <c r="A94" s="12" t="s">
        <v>698</v>
      </c>
      <c r="B94" s="7">
        <v>176982858.11000001</v>
      </c>
      <c r="C94" s="8">
        <v>88764.280000000203</v>
      </c>
      <c r="D94" s="8">
        <v>0</v>
      </c>
      <c r="E94" s="9">
        <v>88764.280000000203</v>
      </c>
      <c r="F94" s="10">
        <v>7</v>
      </c>
    </row>
    <row r="95" spans="1:6" x14ac:dyDescent="0.3">
      <c r="A95" s="6" t="s">
        <v>701</v>
      </c>
      <c r="B95" s="7">
        <v>0</v>
      </c>
      <c r="C95" s="8">
        <v>0</v>
      </c>
      <c r="D95" s="8">
        <v>0</v>
      </c>
      <c r="E95" s="9">
        <v>0</v>
      </c>
      <c r="F95" s="10">
        <v>2</v>
      </c>
    </row>
    <row r="96" spans="1:6" x14ac:dyDescent="0.3">
      <c r="A96" s="6" t="s">
        <v>721</v>
      </c>
      <c r="B96" s="7">
        <v>2248145</v>
      </c>
      <c r="C96" s="8">
        <v>1778.29</v>
      </c>
      <c r="D96" s="8">
        <v>0</v>
      </c>
      <c r="E96" s="9">
        <v>1778.29</v>
      </c>
      <c r="F96" s="10">
        <v>1</v>
      </c>
    </row>
    <row r="97" spans="1:6" x14ac:dyDescent="0.3">
      <c r="A97" s="6" t="s">
        <v>703</v>
      </c>
      <c r="B97" s="7">
        <v>18225981.82</v>
      </c>
      <c r="C97" s="8">
        <v>0</v>
      </c>
      <c r="D97" s="8">
        <v>0</v>
      </c>
      <c r="E97" s="9">
        <v>0</v>
      </c>
      <c r="F97" s="10">
        <v>3</v>
      </c>
    </row>
    <row r="98" spans="1:6" x14ac:dyDescent="0.3">
      <c r="A98" s="6" t="s">
        <v>727</v>
      </c>
      <c r="B98" s="7">
        <v>1708124</v>
      </c>
      <c r="C98" s="8">
        <v>74449.259999999995</v>
      </c>
      <c r="D98" s="8">
        <v>91562.93</v>
      </c>
      <c r="E98" s="9">
        <v>0</v>
      </c>
      <c r="F98" s="10">
        <v>3</v>
      </c>
    </row>
    <row r="99" spans="1:6" x14ac:dyDescent="0.3">
      <c r="A99" s="6" t="s">
        <v>704</v>
      </c>
      <c r="B99" s="7">
        <v>0</v>
      </c>
      <c r="C99" s="8">
        <v>0</v>
      </c>
      <c r="D99" s="8">
        <v>0</v>
      </c>
      <c r="E99" s="9">
        <v>0</v>
      </c>
      <c r="F99" s="10">
        <v>0</v>
      </c>
    </row>
    <row r="100" spans="1:6" x14ac:dyDescent="0.3">
      <c r="A100" s="6" t="s">
        <v>705</v>
      </c>
      <c r="B100" s="7">
        <v>4186044.67</v>
      </c>
      <c r="C100" s="8">
        <v>78791.740000000005</v>
      </c>
      <c r="D100" s="8">
        <v>73354.100000000006</v>
      </c>
      <c r="E100" s="9">
        <v>5437.6400000000103</v>
      </c>
      <c r="F100" s="10">
        <v>2</v>
      </c>
    </row>
    <row r="101" spans="1:6" x14ac:dyDescent="0.3">
      <c r="A101" s="6" t="s">
        <v>706</v>
      </c>
      <c r="B101" s="7">
        <v>0</v>
      </c>
      <c r="C101" s="8">
        <v>0</v>
      </c>
      <c r="D101" s="8">
        <v>0</v>
      </c>
      <c r="E101" s="9">
        <v>0</v>
      </c>
      <c r="F101" s="10">
        <v>0</v>
      </c>
    </row>
    <row r="102" spans="1:6" x14ac:dyDescent="0.3">
      <c r="A102" s="6" t="s">
        <v>707</v>
      </c>
      <c r="B102" s="7">
        <v>3338735</v>
      </c>
      <c r="C102" s="8">
        <v>0</v>
      </c>
      <c r="D102" s="8">
        <v>0</v>
      </c>
      <c r="E102" s="9">
        <v>0</v>
      </c>
      <c r="F102" s="10">
        <v>1</v>
      </c>
    </row>
    <row r="103" spans="1:6" x14ac:dyDescent="0.3">
      <c r="A103" s="6" t="s">
        <v>708</v>
      </c>
      <c r="B103" s="7">
        <v>4957183</v>
      </c>
      <c r="C103" s="8">
        <v>46153</v>
      </c>
      <c r="D103" s="8">
        <v>44075.360000000001</v>
      </c>
      <c r="E103" s="9">
        <v>15018.98</v>
      </c>
      <c r="F103" s="10">
        <v>2</v>
      </c>
    </row>
    <row r="104" spans="1:6" x14ac:dyDescent="0.3">
      <c r="A104" s="6" t="s">
        <v>719</v>
      </c>
      <c r="B104" s="7">
        <v>1924406.73</v>
      </c>
      <c r="C104" s="8">
        <v>0</v>
      </c>
      <c r="D104" s="8">
        <v>0</v>
      </c>
      <c r="E104" s="9">
        <v>0</v>
      </c>
      <c r="F104" s="10">
        <v>1</v>
      </c>
    </row>
    <row r="105" spans="1:6" x14ac:dyDescent="0.3">
      <c r="A105" s="11" t="s">
        <v>720</v>
      </c>
      <c r="B105" s="7">
        <v>1044460.5723456601</v>
      </c>
      <c r="C105" s="8">
        <v>417.59011692792762</v>
      </c>
      <c r="D105" s="8">
        <v>0</v>
      </c>
      <c r="E105" s="9">
        <v>417.59011692792762</v>
      </c>
      <c r="F105" s="10">
        <v>2</v>
      </c>
    </row>
    <row r="106" spans="1:6" x14ac:dyDescent="0.3">
      <c r="A106" s="6" t="s">
        <v>709</v>
      </c>
      <c r="B106" s="7">
        <v>13077001.460000001</v>
      </c>
      <c r="C106" s="8">
        <v>13506.4676980408</v>
      </c>
      <c r="D106" s="8">
        <v>4487.46</v>
      </c>
      <c r="E106" s="9">
        <v>9019.0076980408394</v>
      </c>
      <c r="F106" s="10">
        <v>1</v>
      </c>
    </row>
    <row r="107" spans="1:6" x14ac:dyDescent="0.3">
      <c r="A107" s="6" t="s">
        <v>710</v>
      </c>
      <c r="B107" s="7">
        <v>26414648.039999999</v>
      </c>
      <c r="C107" s="8">
        <v>88505.44</v>
      </c>
      <c r="D107" s="8">
        <v>71080.77</v>
      </c>
      <c r="E107" s="9">
        <v>17424.669999999998</v>
      </c>
      <c r="F107" s="10">
        <v>2</v>
      </c>
    </row>
    <row r="108" spans="1:6" x14ac:dyDescent="0.3">
      <c r="A108" s="6" t="s">
        <v>716</v>
      </c>
      <c r="B108" s="7">
        <v>0</v>
      </c>
      <c r="C108" s="8">
        <v>0</v>
      </c>
      <c r="D108" s="8">
        <v>0</v>
      </c>
      <c r="E108" s="9">
        <v>0</v>
      </c>
      <c r="F108" s="10">
        <v>0</v>
      </c>
    </row>
    <row r="109" spans="1:6" x14ac:dyDescent="0.3">
      <c r="A109" s="6" t="s">
        <v>714</v>
      </c>
      <c r="B109" s="7">
        <v>9766756.6400000006</v>
      </c>
      <c r="C109" s="8">
        <v>0</v>
      </c>
      <c r="D109" s="8">
        <v>0</v>
      </c>
      <c r="E109" s="9">
        <v>0</v>
      </c>
      <c r="F109" s="10">
        <v>1</v>
      </c>
    </row>
    <row r="110" spans="1:6" x14ac:dyDescent="0.3">
      <c r="A110" s="6" t="s">
        <v>715</v>
      </c>
      <c r="B110" s="7">
        <v>0</v>
      </c>
      <c r="C110" s="8">
        <v>0</v>
      </c>
      <c r="D110" s="8">
        <v>0</v>
      </c>
      <c r="E110" s="9">
        <v>0</v>
      </c>
      <c r="F110" s="10">
        <v>0</v>
      </c>
    </row>
    <row r="111" spans="1:6" x14ac:dyDescent="0.3">
      <c r="A111" s="6" t="s">
        <v>712</v>
      </c>
      <c r="B111" s="7">
        <v>7725946.0024355389</v>
      </c>
      <c r="C111" s="8">
        <v>0</v>
      </c>
      <c r="D111" s="8">
        <v>0</v>
      </c>
      <c r="E111" s="9">
        <v>0</v>
      </c>
      <c r="F111" s="10">
        <v>2</v>
      </c>
    </row>
    <row r="112" spans="1:6" x14ac:dyDescent="0.3">
      <c r="A112" s="6" t="s">
        <v>713</v>
      </c>
      <c r="B112" s="7">
        <v>4511751</v>
      </c>
      <c r="C112" s="8">
        <v>179051.47</v>
      </c>
      <c r="D112" s="8">
        <v>179051.47</v>
      </c>
      <c r="E112" s="9">
        <v>0</v>
      </c>
      <c r="F112" s="10">
        <v>2</v>
      </c>
    </row>
    <row r="113" spans="1:6" x14ac:dyDescent="0.3">
      <c r="A113" s="6" t="s">
        <v>711</v>
      </c>
      <c r="B113" s="7">
        <v>0</v>
      </c>
      <c r="C113" s="8">
        <v>0</v>
      </c>
      <c r="D113" s="8">
        <v>0</v>
      </c>
      <c r="E113" s="9">
        <v>0</v>
      </c>
      <c r="F113" s="10">
        <v>2</v>
      </c>
    </row>
    <row r="114" spans="1:6" x14ac:dyDescent="0.3">
      <c r="A114" s="6" t="s">
        <v>441</v>
      </c>
      <c r="B114" s="7">
        <v>10306499.279999999</v>
      </c>
      <c r="C114" s="8">
        <v>2229308.69</v>
      </c>
      <c r="D114" s="8">
        <v>2095933.86</v>
      </c>
      <c r="E114" s="9">
        <v>133374.82999999999</v>
      </c>
      <c r="F114" s="10">
        <v>3</v>
      </c>
    </row>
    <row r="115" spans="1:6" x14ac:dyDescent="0.3">
      <c r="A115" s="6" t="s">
        <v>717</v>
      </c>
      <c r="B115" s="7">
        <v>15111666.95927424</v>
      </c>
      <c r="C115" s="8">
        <v>199143.4871</v>
      </c>
      <c r="D115" s="8">
        <v>0</v>
      </c>
      <c r="E115" s="9">
        <v>199143.4871</v>
      </c>
      <c r="F115" s="10">
        <v>3</v>
      </c>
    </row>
    <row r="116" spans="1:6" x14ac:dyDescent="0.3">
      <c r="A116" s="6" t="s">
        <v>718</v>
      </c>
      <c r="B116" s="7">
        <v>0</v>
      </c>
      <c r="C116" s="8">
        <v>0</v>
      </c>
      <c r="D116" s="8">
        <v>0</v>
      </c>
      <c r="E116" s="9">
        <v>0</v>
      </c>
      <c r="F116" s="10">
        <v>0</v>
      </c>
    </row>
    <row r="117" spans="1:6" x14ac:dyDescent="0.3">
      <c r="A117" s="6" t="s">
        <v>723</v>
      </c>
      <c r="B117" s="7">
        <v>1691744.9633946195</v>
      </c>
      <c r="C117" s="8">
        <v>77341.476765872038</v>
      </c>
      <c r="D117" s="8">
        <v>102401.36039911919</v>
      </c>
      <c r="E117" s="9">
        <v>0</v>
      </c>
      <c r="F117" s="10">
        <v>1</v>
      </c>
    </row>
    <row r="118" spans="1:6" x14ac:dyDescent="0.3">
      <c r="A118" s="6" t="s">
        <v>724</v>
      </c>
      <c r="B118" s="7">
        <v>0</v>
      </c>
      <c r="C118" s="8">
        <v>0</v>
      </c>
      <c r="D118" s="8">
        <v>0</v>
      </c>
      <c r="E118" s="9">
        <v>0</v>
      </c>
      <c r="F118" s="10">
        <v>0</v>
      </c>
    </row>
    <row r="119" spans="1:6" x14ac:dyDescent="0.3">
      <c r="A119" s="6" t="s">
        <v>726</v>
      </c>
      <c r="B119" s="7">
        <v>2398701.5392142199</v>
      </c>
      <c r="C119" s="8">
        <v>0</v>
      </c>
      <c r="D119" s="8">
        <v>0</v>
      </c>
      <c r="E119" s="9">
        <v>0</v>
      </c>
      <c r="F119" s="10">
        <v>1</v>
      </c>
    </row>
    <row r="120" spans="1:6" x14ac:dyDescent="0.3">
      <c r="A120" s="11" t="s">
        <v>725</v>
      </c>
      <c r="B120" s="7">
        <v>0</v>
      </c>
      <c r="C120" s="8">
        <v>0</v>
      </c>
      <c r="D120" s="8">
        <v>0</v>
      </c>
      <c r="E120" s="9">
        <v>0</v>
      </c>
      <c r="F120" s="10">
        <v>0</v>
      </c>
    </row>
    <row r="121" spans="1:6" x14ac:dyDescent="0.3">
      <c r="A121" s="11" t="s">
        <v>722</v>
      </c>
      <c r="B121" s="7">
        <v>1256608.2073824301</v>
      </c>
      <c r="C121" s="8">
        <v>47.15</v>
      </c>
      <c r="D121" s="8">
        <v>0</v>
      </c>
      <c r="E121" s="9">
        <v>47.15</v>
      </c>
      <c r="F121" s="10">
        <v>1</v>
      </c>
    </row>
    <row r="122" spans="1:6" x14ac:dyDescent="0.3">
      <c r="A122" s="6" t="s">
        <v>729</v>
      </c>
      <c r="B122" s="7">
        <v>16551431.529999999</v>
      </c>
      <c r="C122" s="8">
        <v>3050.2026043814499</v>
      </c>
      <c r="D122" s="8">
        <v>0</v>
      </c>
      <c r="E122" s="9">
        <v>3050.2026043814499</v>
      </c>
      <c r="F122" s="10">
        <v>2</v>
      </c>
    </row>
    <row r="123" spans="1:6" x14ac:dyDescent="0.3">
      <c r="A123" s="6" t="s">
        <v>732</v>
      </c>
      <c r="B123" s="7">
        <v>10094956</v>
      </c>
      <c r="C123" s="8">
        <v>611631.96828440996</v>
      </c>
      <c r="D123" s="8">
        <v>34053.4845450305</v>
      </c>
      <c r="E123" s="9">
        <v>577578.48373938003</v>
      </c>
      <c r="F123" s="10">
        <v>4</v>
      </c>
    </row>
    <row r="124" spans="1:6" x14ac:dyDescent="0.3">
      <c r="A124" s="6" t="s">
        <v>731</v>
      </c>
      <c r="B124" s="7">
        <v>0</v>
      </c>
      <c r="C124" s="8">
        <v>0</v>
      </c>
      <c r="D124" s="8">
        <v>0</v>
      </c>
      <c r="E124" s="9">
        <v>0</v>
      </c>
      <c r="F124" s="10">
        <v>1</v>
      </c>
    </row>
    <row r="125" spans="1:6" x14ac:dyDescent="0.3">
      <c r="A125" s="6" t="s">
        <v>730</v>
      </c>
      <c r="B125" s="7">
        <v>1371206.07</v>
      </c>
      <c r="C125" s="8">
        <v>0</v>
      </c>
      <c r="D125" s="8">
        <v>0</v>
      </c>
      <c r="E125" s="9">
        <v>0</v>
      </c>
      <c r="F125" s="10">
        <v>1</v>
      </c>
    </row>
    <row r="126" spans="1:6" x14ac:dyDescent="0.3">
      <c r="A126" s="6" t="s">
        <v>733</v>
      </c>
      <c r="B126" s="7">
        <v>11613428</v>
      </c>
      <c r="C126" s="8">
        <v>5641.33</v>
      </c>
      <c r="D126" s="8">
        <v>1228.3499999999999</v>
      </c>
      <c r="E126" s="9">
        <v>4412.9799999999996</v>
      </c>
      <c r="F126" s="10">
        <v>2</v>
      </c>
    </row>
    <row r="127" spans="1:6" x14ac:dyDescent="0.3">
      <c r="A127" s="11" t="s">
        <v>772</v>
      </c>
      <c r="B127" s="7">
        <v>11835558.820499999</v>
      </c>
      <c r="C127" s="8">
        <v>6122.5672000000004</v>
      </c>
      <c r="D127" s="8">
        <v>0</v>
      </c>
      <c r="E127" s="9">
        <v>6122.5672000000004</v>
      </c>
      <c r="F127" s="10">
        <v>1</v>
      </c>
    </row>
    <row r="128" spans="1:6" x14ac:dyDescent="0.3">
      <c r="A128" s="11" t="s">
        <v>773</v>
      </c>
      <c r="B128" s="7">
        <v>7980906.4301406005</v>
      </c>
      <c r="C128" s="8">
        <v>55834.97</v>
      </c>
      <c r="D128" s="8">
        <v>2543.23</v>
      </c>
      <c r="E128" s="9">
        <v>53291.74</v>
      </c>
      <c r="F128" s="10">
        <v>4</v>
      </c>
    </row>
    <row r="129" spans="1:7" x14ac:dyDescent="0.3">
      <c r="A129" s="11"/>
      <c r="B129" s="7"/>
      <c r="C129" s="7"/>
      <c r="D129" s="7"/>
      <c r="E129" s="7"/>
      <c r="F129" s="10"/>
    </row>
    <row r="130" spans="1:7" x14ac:dyDescent="0.3">
      <c r="A130" s="13" t="s">
        <v>622</v>
      </c>
      <c r="B130" s="14">
        <v>3260847716.6763091</v>
      </c>
      <c r="C130" s="14">
        <v>14994466.068323728</v>
      </c>
      <c r="D130" s="14">
        <v>6373377.7538060751</v>
      </c>
      <c r="E130" s="14">
        <v>9006071.9152646717</v>
      </c>
      <c r="F130" s="15">
        <v>305</v>
      </c>
      <c r="G130" s="23"/>
    </row>
    <row r="131" spans="1:7" ht="27.6" x14ac:dyDescent="0.3">
      <c r="A131" s="16"/>
      <c r="B131" s="17" t="s">
        <v>776</v>
      </c>
      <c r="C131" s="18">
        <v>4.5983337374635724E-3</v>
      </c>
      <c r="D131" s="19"/>
      <c r="E131" s="19"/>
      <c r="F131" s="20"/>
    </row>
    <row r="132" spans="1:7" x14ac:dyDescent="0.3">
      <c r="A132" s="3" t="s">
        <v>3880</v>
      </c>
    </row>
    <row r="133" spans="1:7" x14ac:dyDescent="0.3">
      <c r="A133" s="3" t="s">
        <v>777</v>
      </c>
    </row>
    <row r="134" spans="1:7" x14ac:dyDescent="0.3">
      <c r="A134" s="21" t="s">
        <v>3886</v>
      </c>
      <c r="B134" s="21"/>
      <c r="C134" s="21"/>
      <c r="D134" s="22"/>
      <c r="E134" s="23"/>
      <c r="F134" s="23"/>
    </row>
    <row r="135" spans="1:7" x14ac:dyDescent="0.3">
      <c r="A135" s="21" t="s">
        <v>3887</v>
      </c>
      <c r="B135" s="21"/>
      <c r="C135" s="21"/>
      <c r="D135" s="21"/>
    </row>
    <row r="136" spans="1:7" x14ac:dyDescent="0.3">
      <c r="A136" s="21" t="s">
        <v>738</v>
      </c>
    </row>
    <row r="137" spans="1:7" x14ac:dyDescent="0.3">
      <c r="A137" s="21" t="s">
        <v>778</v>
      </c>
    </row>
    <row r="138" spans="1:7" x14ac:dyDescent="0.3">
      <c r="A138" s="21"/>
    </row>
    <row r="139" spans="1:7" x14ac:dyDescent="0.3">
      <c r="A139" s="2" t="s">
        <v>739</v>
      </c>
    </row>
    <row r="140" spans="1:7" x14ac:dyDescent="0.3">
      <c r="A140" s="3" t="s">
        <v>740</v>
      </c>
    </row>
    <row r="141" spans="1:7" x14ac:dyDescent="0.3">
      <c r="A141" s="3" t="s">
        <v>741</v>
      </c>
    </row>
    <row r="142" spans="1:7" x14ac:dyDescent="0.3">
      <c r="A142" s="3" t="s">
        <v>742</v>
      </c>
    </row>
    <row r="143" spans="1:7" x14ac:dyDescent="0.3">
      <c r="A143" s="3" t="s">
        <v>743</v>
      </c>
    </row>
    <row r="145" spans="1:2" x14ac:dyDescent="0.3">
      <c r="A145" s="2" t="s">
        <v>744</v>
      </c>
    </row>
    <row r="146" spans="1:2" x14ac:dyDescent="0.3">
      <c r="A146" s="24" t="s">
        <v>745</v>
      </c>
    </row>
    <row r="147" spans="1:2" x14ac:dyDescent="0.3">
      <c r="A147" s="24" t="s">
        <v>746</v>
      </c>
    </row>
    <row r="148" spans="1:2" x14ac:dyDescent="0.3">
      <c r="A148" s="24" t="s">
        <v>747</v>
      </c>
      <c r="B148" s="25"/>
    </row>
    <row r="149" spans="1:2" x14ac:dyDescent="0.3">
      <c r="A149" s="24" t="s">
        <v>748</v>
      </c>
      <c r="B149" s="25"/>
    </row>
    <row r="150" spans="1:2" x14ac:dyDescent="0.3">
      <c r="A150" s="24" t="s">
        <v>749</v>
      </c>
      <c r="B150" s="25"/>
    </row>
    <row r="151" spans="1:2" x14ac:dyDescent="0.3">
      <c r="A151" s="24"/>
      <c r="B151" s="25"/>
    </row>
    <row r="152" spans="1:2" x14ac:dyDescent="0.3">
      <c r="A152" s="2" t="s">
        <v>750</v>
      </c>
      <c r="B152" s="25"/>
    </row>
    <row r="153" spans="1:2" x14ac:dyDescent="0.3">
      <c r="A153" s="24" t="s">
        <v>751</v>
      </c>
    </row>
    <row r="154" spans="1:2" x14ac:dyDescent="0.3">
      <c r="A154" s="24" t="s">
        <v>752</v>
      </c>
    </row>
    <row r="155" spans="1:2" x14ac:dyDescent="0.3">
      <c r="A155" s="24" t="s">
        <v>753</v>
      </c>
    </row>
    <row r="156" spans="1:2" x14ac:dyDescent="0.3">
      <c r="A156" s="24" t="s">
        <v>754</v>
      </c>
    </row>
    <row r="157" spans="1:2" x14ac:dyDescent="0.3">
      <c r="A157" s="24" t="s">
        <v>755</v>
      </c>
    </row>
    <row r="158" spans="1:2" x14ac:dyDescent="0.3">
      <c r="A158" s="24" t="s">
        <v>756</v>
      </c>
    </row>
    <row r="159" spans="1:2" x14ac:dyDescent="0.3">
      <c r="A159" s="24" t="s">
        <v>757</v>
      </c>
    </row>
    <row r="160" spans="1:2" x14ac:dyDescent="0.3">
      <c r="A160" s="24" t="s">
        <v>758</v>
      </c>
    </row>
    <row r="161" spans="1:1" x14ac:dyDescent="0.3">
      <c r="A161" s="24" t="s">
        <v>759</v>
      </c>
    </row>
    <row r="162" spans="1:1" x14ac:dyDescent="0.3">
      <c r="A162" s="24" t="s">
        <v>760</v>
      </c>
    </row>
    <row r="164" spans="1:1" x14ac:dyDescent="0.3">
      <c r="A164" s="2" t="s">
        <v>761</v>
      </c>
    </row>
    <row r="165" spans="1:1" x14ac:dyDescent="0.3">
      <c r="A165" s="3" t="s">
        <v>762</v>
      </c>
    </row>
    <row r="166" spans="1:1" x14ac:dyDescent="0.3">
      <c r="A166" s="3" t="s">
        <v>763</v>
      </c>
    </row>
    <row r="167" spans="1:1" x14ac:dyDescent="0.3">
      <c r="A167" s="3" t="s">
        <v>764</v>
      </c>
    </row>
    <row r="168" spans="1:1" x14ac:dyDescent="0.3">
      <c r="A168" s="3" t="s">
        <v>765</v>
      </c>
    </row>
  </sheetData>
  <mergeCells count="1">
    <mergeCell ref="A3:E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13C9E-41A1-4DB9-9EEE-735202092BA3}">
  <dimension ref="A2:AA308"/>
  <sheetViews>
    <sheetView zoomScale="80" zoomScaleNormal="80" workbookViewId="0">
      <selection activeCell="A2" sqref="A2"/>
    </sheetView>
  </sheetViews>
  <sheetFormatPr defaultColWidth="9" defaultRowHeight="13.8" x14ac:dyDescent="0.3"/>
  <cols>
    <col min="1" max="1" width="43.8984375" style="1" bestFit="1" customWidth="1"/>
    <col min="2" max="2" width="17.69921875" style="1" customWidth="1"/>
    <col min="3" max="3" width="8.19921875" style="1" bestFit="1" customWidth="1"/>
    <col min="4" max="4" width="7.5" style="1" bestFit="1" customWidth="1"/>
    <col min="5" max="5" width="21.3984375" style="1" bestFit="1" customWidth="1"/>
    <col min="6" max="6" width="19" style="1" bestFit="1" customWidth="1"/>
    <col min="7" max="7" width="18.8984375" style="1" bestFit="1" customWidth="1"/>
    <col min="8" max="8" width="20.09765625" style="1" bestFit="1" customWidth="1"/>
    <col min="9" max="9" width="12" style="1" bestFit="1" customWidth="1"/>
    <col min="10" max="10" width="16.5" style="1" bestFit="1" customWidth="1"/>
    <col min="11" max="11" width="19.8984375" style="1" bestFit="1" customWidth="1"/>
    <col min="12" max="12" width="14.3984375" style="1" bestFit="1" customWidth="1"/>
    <col min="13" max="13" width="11.8984375" style="1" bestFit="1" customWidth="1"/>
    <col min="14" max="14" width="16.3984375" style="1" bestFit="1" customWidth="1"/>
    <col min="15" max="15" width="18.09765625" style="1" bestFit="1" customWidth="1"/>
    <col min="16" max="16" width="12.69921875" style="1" bestFit="1" customWidth="1"/>
    <col min="17" max="17" width="11.8984375" style="1" bestFit="1" customWidth="1"/>
    <col min="18" max="18" width="16.19921875" style="1" bestFit="1" customWidth="1"/>
    <col min="19" max="19" width="19.5" style="1" bestFit="1" customWidth="1"/>
    <col min="20" max="20" width="14.3984375" style="1" bestFit="1" customWidth="1"/>
    <col min="21" max="21" width="6.8984375" style="1" bestFit="1" customWidth="1"/>
    <col min="22" max="22" width="15.8984375" style="1" bestFit="1" customWidth="1"/>
    <col min="23" max="23" width="20.59765625" style="1" bestFit="1" customWidth="1"/>
    <col min="24" max="24" width="23.8984375" style="1" bestFit="1" customWidth="1"/>
    <col min="25" max="25" width="14.3984375" style="1" bestFit="1" customWidth="1"/>
    <col min="26" max="26" width="19" style="1" bestFit="1" customWidth="1"/>
    <col min="27" max="27" width="10.8984375" style="1" bestFit="1" customWidth="1"/>
    <col min="28" max="16384" width="9" style="1"/>
  </cols>
  <sheetData>
    <row r="2" spans="1:26" x14ac:dyDescent="0.3">
      <c r="I2" s="28">
        <f>SUBTOTAL(9,I4:I310)</f>
        <v>9468699.9260666799</v>
      </c>
      <c r="J2" s="28">
        <f t="shared" ref="J2:Y2" si="0">SUBTOTAL(9,J4:J310)</f>
        <v>3827406.6197082084</v>
      </c>
      <c r="K2" s="28">
        <f t="shared" si="0"/>
        <v>5642039.6850778097</v>
      </c>
      <c r="L2" s="28">
        <f t="shared" si="0"/>
        <v>2043942895.1349416</v>
      </c>
      <c r="M2" s="28">
        <f t="shared" si="0"/>
        <v>3036236.8540980075</v>
      </c>
      <c r="N2" s="28">
        <f t="shared" si="0"/>
        <v>1096378.5782513241</v>
      </c>
      <c r="O2" s="28">
        <f t="shared" si="0"/>
        <v>1939864.6692365631</v>
      </c>
      <c r="P2" s="28">
        <f t="shared" si="0"/>
        <v>830938248.19364417</v>
      </c>
      <c r="Q2" s="28">
        <f t="shared" si="0"/>
        <v>12504936.780164691</v>
      </c>
      <c r="R2" s="28">
        <f t="shared" si="0"/>
        <v>4923032.4258503206</v>
      </c>
      <c r="S2" s="28">
        <f t="shared" si="0"/>
        <v>7581904.3543143757</v>
      </c>
      <c r="T2" s="28">
        <f t="shared" si="0"/>
        <v>2874881143.3285847</v>
      </c>
      <c r="U2" s="29">
        <f>+Q2/T2</f>
        <v>4.349723051745461E-3</v>
      </c>
      <c r="V2" s="28">
        <f t="shared" si="0"/>
        <v>12560097.63782174</v>
      </c>
      <c r="W2" s="28">
        <f t="shared" si="0"/>
        <v>4951588.0805243384</v>
      </c>
      <c r="X2" s="28">
        <f t="shared" si="0"/>
        <v>7608509.5572974086</v>
      </c>
      <c r="Y2" s="28">
        <f t="shared" si="0"/>
        <v>2921860156.7141895</v>
      </c>
      <c r="Z2" s="29">
        <f>+V2/Y2</f>
        <v>4.298664879275515E-3</v>
      </c>
    </row>
    <row r="3" spans="1:26" x14ac:dyDescent="0.3">
      <c r="A3" s="26" t="s">
        <v>781</v>
      </c>
      <c r="B3" s="26" t="s">
        <v>782</v>
      </c>
      <c r="C3" s="26" t="s">
        <v>783</v>
      </c>
      <c r="D3" s="26" t="s">
        <v>784</v>
      </c>
      <c r="E3" s="26" t="s">
        <v>785</v>
      </c>
      <c r="F3" s="26" t="s">
        <v>787</v>
      </c>
      <c r="G3" s="26" t="s">
        <v>788</v>
      </c>
      <c r="H3" s="26" t="s">
        <v>789</v>
      </c>
      <c r="I3" s="27" t="s">
        <v>791</v>
      </c>
      <c r="J3" s="27" t="s">
        <v>792</v>
      </c>
      <c r="K3" s="27" t="s">
        <v>793</v>
      </c>
      <c r="L3" s="27" t="s">
        <v>794</v>
      </c>
      <c r="M3" s="27" t="s">
        <v>795</v>
      </c>
      <c r="N3" s="27" t="s">
        <v>796</v>
      </c>
      <c r="O3" s="27" t="s">
        <v>797</v>
      </c>
      <c r="P3" s="27" t="s">
        <v>798</v>
      </c>
      <c r="Q3" s="30" t="s">
        <v>799</v>
      </c>
      <c r="R3" s="30" t="s">
        <v>800</v>
      </c>
      <c r="S3" s="30" t="s">
        <v>801</v>
      </c>
      <c r="T3" s="30" t="s">
        <v>802</v>
      </c>
      <c r="U3" s="27" t="s">
        <v>3874</v>
      </c>
      <c r="V3" s="31" t="s">
        <v>3875</v>
      </c>
      <c r="W3" s="31" t="s">
        <v>3876</v>
      </c>
      <c r="X3" s="31" t="s">
        <v>3877</v>
      </c>
      <c r="Y3" s="31" t="s">
        <v>3878</v>
      </c>
      <c r="Z3" s="31" t="s">
        <v>3879</v>
      </c>
    </row>
    <row r="4" spans="1:26" x14ac:dyDescent="0.3">
      <c r="A4" s="26" t="s">
        <v>623</v>
      </c>
      <c r="B4" s="26" t="s">
        <v>1</v>
      </c>
      <c r="C4" s="26" t="s">
        <v>624</v>
      </c>
      <c r="D4" s="26">
        <v>2019</v>
      </c>
      <c r="E4" s="26" t="s">
        <v>805</v>
      </c>
      <c r="F4" s="26" t="s">
        <v>806</v>
      </c>
      <c r="G4" s="26" t="s">
        <v>806</v>
      </c>
      <c r="H4" s="26" t="s">
        <v>807</v>
      </c>
      <c r="I4" s="27"/>
      <c r="J4" s="27"/>
      <c r="K4" s="27">
        <v>0</v>
      </c>
      <c r="L4" s="27">
        <v>1763827.35</v>
      </c>
      <c r="M4" s="27">
        <v>9385.8855019631192</v>
      </c>
      <c r="N4" s="27">
        <v>0</v>
      </c>
      <c r="O4" s="27">
        <v>9385.8855019631192</v>
      </c>
      <c r="P4" s="27">
        <v>1075192.8999999999</v>
      </c>
      <c r="Q4" s="27">
        <v>9385.8855019631192</v>
      </c>
      <c r="R4" s="27">
        <v>0</v>
      </c>
      <c r="S4" s="27">
        <v>9385.8855019631192</v>
      </c>
      <c r="T4" s="27">
        <v>2839020.25</v>
      </c>
      <c r="U4" s="27">
        <v>1</v>
      </c>
      <c r="V4" s="27">
        <f>Q4*$U4</f>
        <v>9385.8855019631192</v>
      </c>
      <c r="W4" s="27">
        <f t="shared" ref="W4:Y4" si="1">R4*$U4</f>
        <v>0</v>
      </c>
      <c r="X4" s="27">
        <f t="shared" si="1"/>
        <v>9385.8855019631192</v>
      </c>
      <c r="Y4" s="27">
        <f t="shared" si="1"/>
        <v>2839020.25</v>
      </c>
      <c r="Z4" s="27" t="str">
        <f>VLOOKUP(A4,'TAB A1'!A:E,1,0)</f>
        <v>Afghanistan</v>
      </c>
    </row>
    <row r="5" spans="1:26" x14ac:dyDescent="0.3">
      <c r="A5" s="26" t="s">
        <v>623</v>
      </c>
      <c r="B5" s="26" t="s">
        <v>3</v>
      </c>
      <c r="C5" s="26" t="s">
        <v>624</v>
      </c>
      <c r="D5" s="26">
        <v>2019</v>
      </c>
      <c r="E5" s="26" t="s">
        <v>805</v>
      </c>
      <c r="F5" s="26" t="s">
        <v>806</v>
      </c>
      <c r="G5" s="26" t="s">
        <v>806</v>
      </c>
      <c r="H5" s="26" t="s">
        <v>807</v>
      </c>
      <c r="I5" s="27"/>
      <c r="J5" s="27"/>
      <c r="K5" s="27">
        <v>0</v>
      </c>
      <c r="L5" s="27">
        <v>5849444.81856893</v>
      </c>
      <c r="M5" s="27">
        <v>2943.4991034836098</v>
      </c>
      <c r="N5" s="27">
        <v>0</v>
      </c>
      <c r="O5" s="27">
        <v>2943.4991034836098</v>
      </c>
      <c r="P5" s="27">
        <v>1909771.46</v>
      </c>
      <c r="Q5" s="27">
        <v>2943.4991034836098</v>
      </c>
      <c r="R5" s="27">
        <v>0</v>
      </c>
      <c r="S5" s="27">
        <v>2943.4991034836098</v>
      </c>
      <c r="T5" s="27">
        <v>7759216.27856893</v>
      </c>
      <c r="U5" s="27">
        <v>1</v>
      </c>
      <c r="V5" s="27">
        <f t="shared" ref="V5:V68" si="2">Q5*$U5</f>
        <v>2943.4991034836098</v>
      </c>
      <c r="W5" s="27">
        <f t="shared" ref="W5:W68" si="3">R5*$U5</f>
        <v>0</v>
      </c>
      <c r="X5" s="27">
        <f t="shared" ref="X5:X68" si="4">S5*$U5</f>
        <v>2943.4991034836098</v>
      </c>
      <c r="Y5" s="27">
        <f t="shared" ref="Y5:Y68" si="5">T5*$U5</f>
        <v>7759216.27856893</v>
      </c>
      <c r="Z5" s="27" t="str">
        <f>VLOOKUP(A5,'TAB A1'!A:E,1,0)</f>
        <v>Afghanistan</v>
      </c>
    </row>
    <row r="6" spans="1:26" x14ac:dyDescent="0.3">
      <c r="A6" s="26" t="s">
        <v>623</v>
      </c>
      <c r="B6" s="26" t="s">
        <v>7</v>
      </c>
      <c r="C6" s="26" t="s">
        <v>624</v>
      </c>
      <c r="D6" s="26">
        <v>2019</v>
      </c>
      <c r="E6" s="26" t="s">
        <v>834</v>
      </c>
      <c r="F6" s="26" t="s">
        <v>806</v>
      </c>
      <c r="G6" s="26" t="s">
        <v>806</v>
      </c>
      <c r="H6" s="26" t="s">
        <v>807</v>
      </c>
      <c r="I6" s="27">
        <v>0</v>
      </c>
      <c r="J6" s="27">
        <v>0</v>
      </c>
      <c r="K6" s="27">
        <v>0</v>
      </c>
      <c r="L6" s="27">
        <v>2732317.77</v>
      </c>
      <c r="M6" s="27">
        <v>0</v>
      </c>
      <c r="N6" s="27">
        <v>0</v>
      </c>
      <c r="O6" s="27">
        <v>0</v>
      </c>
      <c r="P6" s="27">
        <v>64702.67</v>
      </c>
      <c r="Q6" s="27">
        <v>0</v>
      </c>
      <c r="R6" s="27">
        <v>0</v>
      </c>
      <c r="S6" s="27">
        <v>0</v>
      </c>
      <c r="T6" s="27">
        <v>2797020.44</v>
      </c>
      <c r="U6" s="27">
        <v>1</v>
      </c>
      <c r="V6" s="27">
        <f t="shared" si="2"/>
        <v>0</v>
      </c>
      <c r="W6" s="27">
        <f t="shared" si="3"/>
        <v>0</v>
      </c>
      <c r="X6" s="27">
        <f t="shared" si="4"/>
        <v>0</v>
      </c>
      <c r="Y6" s="27">
        <f t="shared" si="5"/>
        <v>2797020.44</v>
      </c>
      <c r="Z6" s="27" t="str">
        <f>VLOOKUP(A6,'TAB A1'!A:E,1,0)</f>
        <v>Afghanistan</v>
      </c>
    </row>
    <row r="7" spans="1:26" x14ac:dyDescent="0.3">
      <c r="A7" s="26" t="s">
        <v>623</v>
      </c>
      <c r="B7" s="26" t="s">
        <v>9</v>
      </c>
      <c r="C7" s="26" t="s">
        <v>624</v>
      </c>
      <c r="D7" s="26">
        <v>2019</v>
      </c>
      <c r="E7" s="26" t="s">
        <v>805</v>
      </c>
      <c r="F7" s="26" t="s">
        <v>806</v>
      </c>
      <c r="G7" s="26" t="s">
        <v>806</v>
      </c>
      <c r="H7" s="26" t="s">
        <v>807</v>
      </c>
      <c r="I7" s="27"/>
      <c r="J7" s="27"/>
      <c r="K7" s="27">
        <v>0</v>
      </c>
      <c r="L7" s="27">
        <v>3673776.9200000102</v>
      </c>
      <c r="M7" s="27">
        <v>156.78790983606601</v>
      </c>
      <c r="N7" s="27">
        <v>0</v>
      </c>
      <c r="O7" s="27">
        <v>156.78790983606601</v>
      </c>
      <c r="P7" s="27">
        <v>1417877</v>
      </c>
      <c r="Q7" s="27">
        <v>156.78790983606601</v>
      </c>
      <c r="R7" s="27">
        <v>0</v>
      </c>
      <c r="S7" s="27">
        <v>156.78790983606601</v>
      </c>
      <c r="T7" s="27">
        <v>5091653.9200000102</v>
      </c>
      <c r="U7" s="27">
        <v>1</v>
      </c>
      <c r="V7" s="27">
        <f t="shared" si="2"/>
        <v>156.78790983606601</v>
      </c>
      <c r="W7" s="27">
        <f t="shared" si="3"/>
        <v>0</v>
      </c>
      <c r="X7" s="27">
        <f t="shared" si="4"/>
        <v>156.78790983606601</v>
      </c>
      <c r="Y7" s="27">
        <f t="shared" si="5"/>
        <v>5091653.9200000102</v>
      </c>
      <c r="Z7" s="27" t="str">
        <f>VLOOKUP(A7,'TAB A1'!A:E,1,0)</f>
        <v>Afghanistan</v>
      </c>
    </row>
    <row r="8" spans="1:26" x14ac:dyDescent="0.3">
      <c r="A8" s="26" t="s">
        <v>842</v>
      </c>
      <c r="B8" s="26" t="s">
        <v>848</v>
      </c>
      <c r="C8" s="26" t="s">
        <v>624</v>
      </c>
      <c r="D8" s="26">
        <v>2019</v>
      </c>
      <c r="E8" s="26" t="s">
        <v>775</v>
      </c>
      <c r="F8" s="26" t="s">
        <v>806</v>
      </c>
      <c r="G8" s="26" t="s">
        <v>849</v>
      </c>
      <c r="H8" s="26" t="s">
        <v>845</v>
      </c>
      <c r="I8" s="27">
        <v>1053.06</v>
      </c>
      <c r="J8" s="27"/>
      <c r="K8" s="27">
        <v>1053.06</v>
      </c>
      <c r="L8" s="27">
        <v>896982</v>
      </c>
      <c r="M8" s="27">
        <v>6946.91</v>
      </c>
      <c r="N8" s="27"/>
      <c r="O8" s="27">
        <v>6946.91</v>
      </c>
      <c r="P8" s="27">
        <v>1248070</v>
      </c>
      <c r="Q8" s="27">
        <v>7999.97</v>
      </c>
      <c r="R8" s="27">
        <v>0</v>
      </c>
      <c r="S8" s="27">
        <v>7999.97</v>
      </c>
      <c r="T8" s="27">
        <v>2145052</v>
      </c>
      <c r="U8" s="27">
        <v>1</v>
      </c>
      <c r="V8" s="27">
        <f t="shared" si="2"/>
        <v>7999.97</v>
      </c>
      <c r="W8" s="27">
        <f t="shared" si="3"/>
        <v>0</v>
      </c>
      <c r="X8" s="27">
        <f t="shared" si="4"/>
        <v>7999.97</v>
      </c>
      <c r="Y8" s="27">
        <f t="shared" si="5"/>
        <v>2145052</v>
      </c>
      <c r="Z8" s="27" t="s">
        <v>766</v>
      </c>
    </row>
    <row r="9" spans="1:26" x14ac:dyDescent="0.3">
      <c r="A9" s="26" t="s">
        <v>857</v>
      </c>
      <c r="B9" s="26" t="s">
        <v>858</v>
      </c>
      <c r="C9" s="26" t="s">
        <v>624</v>
      </c>
      <c r="D9" s="26">
        <v>2019</v>
      </c>
      <c r="E9" s="26" t="s">
        <v>775</v>
      </c>
      <c r="F9" s="26"/>
      <c r="G9" s="26"/>
      <c r="H9" s="26" t="s">
        <v>845</v>
      </c>
      <c r="I9" s="27">
        <v>451.37</v>
      </c>
      <c r="J9" s="27">
        <v>2647.57</v>
      </c>
      <c r="K9" s="27">
        <v>-2196.1999999999998</v>
      </c>
      <c r="L9" s="27">
        <v>813432.96</v>
      </c>
      <c r="M9" s="27"/>
      <c r="N9" s="27"/>
      <c r="O9" s="27">
        <v>0</v>
      </c>
      <c r="P9" s="27">
        <v>1008094.55</v>
      </c>
      <c r="Q9" s="27">
        <v>451.37</v>
      </c>
      <c r="R9" s="27">
        <v>2647.57</v>
      </c>
      <c r="S9" s="27">
        <v>-2196.1999999999998</v>
      </c>
      <c r="T9" s="27">
        <v>1821527.51</v>
      </c>
      <c r="U9" s="27">
        <v>1</v>
      </c>
      <c r="V9" s="27">
        <f t="shared" si="2"/>
        <v>451.37</v>
      </c>
      <c r="W9" s="27">
        <f t="shared" si="3"/>
        <v>2647.57</v>
      </c>
      <c r="X9" s="27">
        <f t="shared" si="4"/>
        <v>-2196.1999999999998</v>
      </c>
      <c r="Y9" s="27">
        <f t="shared" si="5"/>
        <v>1821527.51</v>
      </c>
      <c r="Z9" s="27" t="s">
        <v>766</v>
      </c>
    </row>
    <row r="10" spans="1:26" x14ac:dyDescent="0.3">
      <c r="A10" s="26" t="s">
        <v>870</v>
      </c>
      <c r="B10" s="26" t="s">
        <v>437</v>
      </c>
      <c r="C10" s="26" t="s">
        <v>624</v>
      </c>
      <c r="D10" s="26">
        <v>2019</v>
      </c>
      <c r="E10" s="26" t="s">
        <v>775</v>
      </c>
      <c r="F10" s="26" t="s">
        <v>806</v>
      </c>
      <c r="G10" s="26" t="s">
        <v>845</v>
      </c>
      <c r="H10" s="26" t="s">
        <v>845</v>
      </c>
      <c r="I10" s="27">
        <v>0</v>
      </c>
      <c r="J10" s="27">
        <v>0</v>
      </c>
      <c r="K10" s="27">
        <v>0</v>
      </c>
      <c r="L10" s="27">
        <v>1119282</v>
      </c>
      <c r="M10" s="27">
        <v>7324.92</v>
      </c>
      <c r="N10" s="27">
        <v>172.49</v>
      </c>
      <c r="O10" s="27">
        <v>7152.43</v>
      </c>
      <c r="P10" s="27">
        <v>618701</v>
      </c>
      <c r="Q10" s="27">
        <v>7324.92</v>
      </c>
      <c r="R10" s="27">
        <v>172.49</v>
      </c>
      <c r="S10" s="27">
        <v>7152.43</v>
      </c>
      <c r="T10" s="27">
        <v>1737983</v>
      </c>
      <c r="U10" s="27">
        <v>1</v>
      </c>
      <c r="V10" s="27">
        <f t="shared" si="2"/>
        <v>7324.92</v>
      </c>
      <c r="W10" s="27">
        <f t="shared" si="3"/>
        <v>172.49</v>
      </c>
      <c r="X10" s="27">
        <f t="shared" si="4"/>
        <v>7152.43</v>
      </c>
      <c r="Y10" s="27">
        <f t="shared" si="5"/>
        <v>1737983</v>
      </c>
      <c r="Z10" s="27" t="s">
        <v>766</v>
      </c>
    </row>
    <row r="11" spans="1:26" x14ac:dyDescent="0.3">
      <c r="A11" s="26" t="s">
        <v>877</v>
      </c>
      <c r="B11" s="26" t="s">
        <v>886</v>
      </c>
      <c r="C11" s="26" t="s">
        <v>624</v>
      </c>
      <c r="D11" s="26">
        <v>2019</v>
      </c>
      <c r="E11" s="26" t="s">
        <v>775</v>
      </c>
      <c r="F11" s="26" t="s">
        <v>882</v>
      </c>
      <c r="G11" s="26" t="s">
        <v>845</v>
      </c>
      <c r="H11" s="26" t="s">
        <v>845</v>
      </c>
      <c r="I11" s="27">
        <v>16353.17</v>
      </c>
      <c r="J11" s="27">
        <v>0</v>
      </c>
      <c r="K11" s="27">
        <v>16353.17</v>
      </c>
      <c r="L11" s="27">
        <v>1523559.42</v>
      </c>
      <c r="M11" s="27">
        <v>42243.437291665497</v>
      </c>
      <c r="N11" s="27">
        <v>12251.3859179787</v>
      </c>
      <c r="O11" s="27">
        <v>29992.051373686802</v>
      </c>
      <c r="P11" s="27">
        <v>3088565.6041565901</v>
      </c>
      <c r="Q11" s="27">
        <v>58596.607291665503</v>
      </c>
      <c r="R11" s="27">
        <v>12251.3859179787</v>
      </c>
      <c r="S11" s="27">
        <v>46345.2213736868</v>
      </c>
      <c r="T11" s="27">
        <v>4612125.02415659</v>
      </c>
      <c r="U11" s="27">
        <v>1</v>
      </c>
      <c r="V11" s="27">
        <f t="shared" si="2"/>
        <v>58596.607291665503</v>
      </c>
      <c r="W11" s="27">
        <f t="shared" si="3"/>
        <v>12251.3859179787</v>
      </c>
      <c r="X11" s="27">
        <f t="shared" si="4"/>
        <v>46345.2213736868</v>
      </c>
      <c r="Y11" s="27">
        <f t="shared" si="5"/>
        <v>4612125.02415659</v>
      </c>
      <c r="Z11" s="27" t="s">
        <v>766</v>
      </c>
    </row>
    <row r="12" spans="1:26" x14ac:dyDescent="0.3">
      <c r="A12" s="26" t="s">
        <v>897</v>
      </c>
      <c r="B12" s="26" t="s">
        <v>445</v>
      </c>
      <c r="C12" s="26" t="s">
        <v>624</v>
      </c>
      <c r="D12" s="26">
        <v>2019</v>
      </c>
      <c r="E12" s="26" t="s">
        <v>775</v>
      </c>
      <c r="F12" s="26" t="s">
        <v>845</v>
      </c>
      <c r="G12" s="26"/>
      <c r="H12" s="26" t="s">
        <v>845</v>
      </c>
      <c r="I12" s="27">
        <v>296060.74</v>
      </c>
      <c r="J12" s="27">
        <v>38812.620000000003</v>
      </c>
      <c r="K12" s="27">
        <v>257248.12</v>
      </c>
      <c r="L12" s="27">
        <v>6473521.7699999996</v>
      </c>
      <c r="M12" s="27"/>
      <c r="N12" s="27"/>
      <c r="O12" s="27">
        <v>0</v>
      </c>
      <c r="P12" s="27"/>
      <c r="Q12" s="27">
        <v>296060.74</v>
      </c>
      <c r="R12" s="27">
        <v>38812.620000000003</v>
      </c>
      <c r="S12" s="27">
        <v>257248.12</v>
      </c>
      <c r="T12" s="27">
        <v>6473521.7699999996</v>
      </c>
      <c r="U12" s="27">
        <v>1</v>
      </c>
      <c r="V12" s="27">
        <f t="shared" si="2"/>
        <v>296060.74</v>
      </c>
      <c r="W12" s="27">
        <f t="shared" si="3"/>
        <v>38812.620000000003</v>
      </c>
      <c r="X12" s="27">
        <f t="shared" si="4"/>
        <v>257248.12</v>
      </c>
      <c r="Y12" s="27">
        <f t="shared" si="5"/>
        <v>6473521.7699999996</v>
      </c>
      <c r="Z12" s="27" t="s">
        <v>766</v>
      </c>
    </row>
    <row r="13" spans="1:26" x14ac:dyDescent="0.3">
      <c r="A13" s="26" t="s">
        <v>908</v>
      </c>
      <c r="B13" s="26" t="s">
        <v>448</v>
      </c>
      <c r="C13" s="26" t="s">
        <v>624</v>
      </c>
      <c r="D13" s="26">
        <v>2019</v>
      </c>
      <c r="E13" s="26" t="s">
        <v>775</v>
      </c>
      <c r="F13" s="26" t="s">
        <v>806</v>
      </c>
      <c r="G13" s="26" t="s">
        <v>806</v>
      </c>
      <c r="H13" s="26" t="s">
        <v>807</v>
      </c>
      <c r="I13" s="27">
        <v>441192.23</v>
      </c>
      <c r="J13" s="27">
        <v>334011.96999999997</v>
      </c>
      <c r="K13" s="27">
        <v>107180.26</v>
      </c>
      <c r="L13" s="27">
        <v>1781631.13</v>
      </c>
      <c r="M13" s="27">
        <v>111665.55</v>
      </c>
      <c r="N13" s="27">
        <v>102668.41</v>
      </c>
      <c r="O13" s="27">
        <v>8997.14</v>
      </c>
      <c r="P13" s="27">
        <v>4742455.45</v>
      </c>
      <c r="Q13" s="27">
        <v>552857.78</v>
      </c>
      <c r="R13" s="27">
        <v>436680.38</v>
      </c>
      <c r="S13" s="27">
        <v>116177.4</v>
      </c>
      <c r="T13" s="27">
        <v>6524086.5800000001</v>
      </c>
      <c r="U13" s="27">
        <v>1</v>
      </c>
      <c r="V13" s="27">
        <f t="shared" si="2"/>
        <v>552857.78</v>
      </c>
      <c r="W13" s="27">
        <f t="shared" si="3"/>
        <v>436680.38</v>
      </c>
      <c r="X13" s="27">
        <f t="shared" si="4"/>
        <v>116177.4</v>
      </c>
      <c r="Y13" s="27">
        <f t="shared" si="5"/>
        <v>6524086.5800000001</v>
      </c>
      <c r="Z13" s="27" t="s">
        <v>766</v>
      </c>
    </row>
    <row r="14" spans="1:26" x14ac:dyDescent="0.3">
      <c r="A14" s="26" t="s">
        <v>917</v>
      </c>
      <c r="B14" s="26" t="s">
        <v>918</v>
      </c>
      <c r="C14" s="26" t="s">
        <v>628</v>
      </c>
      <c r="D14" s="26">
        <v>2019</v>
      </c>
      <c r="E14" s="26" t="s">
        <v>775</v>
      </c>
      <c r="F14" s="26" t="s">
        <v>806</v>
      </c>
      <c r="G14" s="26"/>
      <c r="H14" s="26" t="s">
        <v>845</v>
      </c>
      <c r="I14" s="27">
        <v>18291</v>
      </c>
      <c r="J14" s="27">
        <v>18291</v>
      </c>
      <c r="K14" s="27">
        <v>0</v>
      </c>
      <c r="L14" s="27">
        <v>624724</v>
      </c>
      <c r="M14" s="27">
        <v>0</v>
      </c>
      <c r="N14" s="27">
        <v>0</v>
      </c>
      <c r="O14" s="27">
        <v>0</v>
      </c>
      <c r="P14" s="27">
        <v>0</v>
      </c>
      <c r="Q14" s="27">
        <v>18291</v>
      </c>
      <c r="R14" s="27">
        <v>18291</v>
      </c>
      <c r="S14" s="27">
        <v>0</v>
      </c>
      <c r="T14" s="27">
        <v>624724</v>
      </c>
      <c r="U14" s="27">
        <v>1.119685</v>
      </c>
      <c r="V14" s="27">
        <f t="shared" si="2"/>
        <v>20480.158335</v>
      </c>
      <c r="W14" s="27">
        <f t="shared" si="3"/>
        <v>20480.158335</v>
      </c>
      <c r="X14" s="27">
        <f t="shared" si="4"/>
        <v>0</v>
      </c>
      <c r="Y14" s="27">
        <f t="shared" si="5"/>
        <v>699494.09194000007</v>
      </c>
      <c r="Z14" s="27" t="s">
        <v>766</v>
      </c>
    </row>
    <row r="15" spans="1:26" x14ac:dyDescent="0.3">
      <c r="A15" s="26" t="s">
        <v>692</v>
      </c>
      <c r="B15" s="26" t="s">
        <v>17</v>
      </c>
      <c r="C15" s="26" t="s">
        <v>624</v>
      </c>
      <c r="D15" s="26">
        <v>2019</v>
      </c>
      <c r="E15" s="26" t="s">
        <v>775</v>
      </c>
      <c r="F15" s="26" t="s">
        <v>806</v>
      </c>
      <c r="G15" s="26" t="s">
        <v>849</v>
      </c>
      <c r="H15" s="26" t="s">
        <v>845</v>
      </c>
      <c r="I15" s="27">
        <v>193453</v>
      </c>
      <c r="J15" s="27">
        <v>193222</v>
      </c>
      <c r="K15" s="27">
        <v>231</v>
      </c>
      <c r="L15" s="27">
        <v>2295568</v>
      </c>
      <c r="M15" s="27">
        <v>2011</v>
      </c>
      <c r="N15" s="27">
        <v>0</v>
      </c>
      <c r="O15" s="27">
        <v>2011</v>
      </c>
      <c r="P15" s="27">
        <v>1071192</v>
      </c>
      <c r="Q15" s="27">
        <v>195464</v>
      </c>
      <c r="R15" s="27">
        <v>193222</v>
      </c>
      <c r="S15" s="27">
        <v>2242</v>
      </c>
      <c r="T15" s="27">
        <v>3366760</v>
      </c>
      <c r="U15" s="27">
        <v>1</v>
      </c>
      <c r="V15" s="27">
        <f t="shared" si="2"/>
        <v>195464</v>
      </c>
      <c r="W15" s="27">
        <f t="shared" si="3"/>
        <v>193222</v>
      </c>
      <c r="X15" s="27">
        <f t="shared" si="4"/>
        <v>2242</v>
      </c>
      <c r="Y15" s="27">
        <f t="shared" si="5"/>
        <v>3366760</v>
      </c>
      <c r="Z15" s="27" t="str">
        <f>VLOOKUP(A15,'TAB A1'!A:E,1,0)</f>
        <v>Albania</v>
      </c>
    </row>
    <row r="16" spans="1:26" x14ac:dyDescent="0.3">
      <c r="A16" s="26" t="s">
        <v>702</v>
      </c>
      <c r="B16" s="26" t="s">
        <v>135</v>
      </c>
      <c r="C16" s="26" t="s">
        <v>624</v>
      </c>
      <c r="D16" s="26">
        <v>2019</v>
      </c>
      <c r="E16" s="26" t="s">
        <v>775</v>
      </c>
      <c r="F16" s="26" t="s">
        <v>882</v>
      </c>
      <c r="G16" s="26"/>
      <c r="H16" s="26" t="s">
        <v>845</v>
      </c>
      <c r="I16" s="27">
        <v>0</v>
      </c>
      <c r="J16" s="27">
        <v>0</v>
      </c>
      <c r="K16" s="27">
        <v>0</v>
      </c>
      <c r="L16" s="27">
        <v>1289623</v>
      </c>
      <c r="M16" s="27">
        <v>337.28</v>
      </c>
      <c r="N16" s="27">
        <v>0</v>
      </c>
      <c r="O16" s="27">
        <v>337.28</v>
      </c>
      <c r="P16" s="27">
        <v>1020097</v>
      </c>
      <c r="Q16" s="27">
        <v>337.28</v>
      </c>
      <c r="R16" s="27">
        <v>0</v>
      </c>
      <c r="S16" s="27">
        <v>337.28</v>
      </c>
      <c r="T16" s="27">
        <v>2309720</v>
      </c>
      <c r="U16" s="27">
        <v>1</v>
      </c>
      <c r="V16" s="27">
        <f t="shared" si="2"/>
        <v>337.28</v>
      </c>
      <c r="W16" s="27">
        <f t="shared" si="3"/>
        <v>0</v>
      </c>
      <c r="X16" s="27">
        <f t="shared" si="4"/>
        <v>337.28</v>
      </c>
      <c r="Y16" s="27">
        <f t="shared" si="5"/>
        <v>2309720</v>
      </c>
      <c r="Z16" s="27" t="str">
        <f>VLOOKUP(A16,'TAB A1'!A:E,1,0)</f>
        <v>Algeria</v>
      </c>
    </row>
    <row r="17" spans="1:26" x14ac:dyDescent="0.3">
      <c r="A17" s="26" t="s">
        <v>935</v>
      </c>
      <c r="B17" s="26" t="s">
        <v>675</v>
      </c>
      <c r="C17" s="26" t="s">
        <v>624</v>
      </c>
      <c r="D17" s="26">
        <v>2019</v>
      </c>
      <c r="E17" s="26" t="s">
        <v>775</v>
      </c>
      <c r="F17" s="26"/>
      <c r="G17" s="26"/>
      <c r="H17" s="26" t="s">
        <v>845</v>
      </c>
      <c r="I17" s="27">
        <v>477.02</v>
      </c>
      <c r="J17" s="27"/>
      <c r="K17" s="27">
        <v>477.02</v>
      </c>
      <c r="L17" s="27">
        <v>293835.02</v>
      </c>
      <c r="M17" s="27">
        <v>6682.44</v>
      </c>
      <c r="N17" s="27"/>
      <c r="O17" s="27">
        <v>6682.44</v>
      </c>
      <c r="P17" s="27">
        <v>1591049.87</v>
      </c>
      <c r="Q17" s="27">
        <v>7159.46</v>
      </c>
      <c r="R17" s="27">
        <v>0</v>
      </c>
      <c r="S17" s="27">
        <v>7159.46</v>
      </c>
      <c r="T17" s="27">
        <v>1884884.89</v>
      </c>
      <c r="U17" s="27">
        <v>1</v>
      </c>
      <c r="V17" s="27">
        <f t="shared" si="2"/>
        <v>7159.46</v>
      </c>
      <c r="W17" s="27">
        <f t="shared" si="3"/>
        <v>0</v>
      </c>
      <c r="X17" s="27">
        <f t="shared" si="4"/>
        <v>7159.46</v>
      </c>
      <c r="Y17" s="27">
        <f t="shared" si="5"/>
        <v>1884884.89</v>
      </c>
      <c r="Z17" s="27" t="s">
        <v>767</v>
      </c>
    </row>
    <row r="18" spans="1:26" x14ac:dyDescent="0.3">
      <c r="A18" s="26" t="s">
        <v>958</v>
      </c>
      <c r="B18" s="26" t="s">
        <v>457</v>
      </c>
      <c r="C18" s="26" t="s">
        <v>624</v>
      </c>
      <c r="D18" s="26">
        <v>2019</v>
      </c>
      <c r="E18" s="26" t="s">
        <v>775</v>
      </c>
      <c r="F18" s="26" t="s">
        <v>849</v>
      </c>
      <c r="G18" s="26" t="s">
        <v>806</v>
      </c>
      <c r="H18" s="26" t="s">
        <v>845</v>
      </c>
      <c r="I18" s="27">
        <v>24588.38</v>
      </c>
      <c r="J18" s="27">
        <v>37817.120000000003</v>
      </c>
      <c r="K18" s="27">
        <v>-13228.74</v>
      </c>
      <c r="L18" s="27">
        <v>982440.05</v>
      </c>
      <c r="M18" s="27">
        <v>0</v>
      </c>
      <c r="N18" s="27">
        <v>0</v>
      </c>
      <c r="O18" s="27">
        <v>0</v>
      </c>
      <c r="P18" s="27">
        <v>920824.66</v>
      </c>
      <c r="Q18" s="27">
        <v>24588.38</v>
      </c>
      <c r="R18" s="27">
        <v>37817.120000000003</v>
      </c>
      <c r="S18" s="27">
        <v>-13228.74</v>
      </c>
      <c r="T18" s="27">
        <v>1903264.71</v>
      </c>
      <c r="U18" s="27">
        <v>1</v>
      </c>
      <c r="V18" s="27">
        <f t="shared" si="2"/>
        <v>24588.38</v>
      </c>
      <c r="W18" s="27">
        <f t="shared" si="3"/>
        <v>37817.120000000003</v>
      </c>
      <c r="X18" s="27">
        <f t="shared" si="4"/>
        <v>-13228.74</v>
      </c>
      <c r="Y18" s="27">
        <f t="shared" si="5"/>
        <v>1903264.71</v>
      </c>
      <c r="Z18" s="27" t="s">
        <v>767</v>
      </c>
    </row>
    <row r="19" spans="1:26" x14ac:dyDescent="0.3">
      <c r="A19" s="26" t="s">
        <v>966</v>
      </c>
      <c r="B19" s="26" t="s">
        <v>967</v>
      </c>
      <c r="C19" s="26" t="s">
        <v>624</v>
      </c>
      <c r="D19" s="26">
        <v>2019</v>
      </c>
      <c r="E19" s="26" t="s">
        <v>805</v>
      </c>
      <c r="F19" s="26" t="s">
        <v>849</v>
      </c>
      <c r="G19" s="26" t="s">
        <v>845</v>
      </c>
      <c r="H19" s="26" t="s">
        <v>845</v>
      </c>
      <c r="I19" s="27">
        <v>3731.7121487603299</v>
      </c>
      <c r="J19" s="27"/>
      <c r="K19" s="27">
        <v>3731.7121487603299</v>
      </c>
      <c r="L19" s="27">
        <v>40085.15</v>
      </c>
      <c r="M19" s="27">
        <v>14082.276520883999</v>
      </c>
      <c r="N19" s="27"/>
      <c r="O19" s="27">
        <v>14082.276520883999</v>
      </c>
      <c r="P19" s="27">
        <v>199050.81</v>
      </c>
      <c r="Q19" s="27">
        <v>17813.988669644299</v>
      </c>
      <c r="R19" s="27">
        <v>0</v>
      </c>
      <c r="S19" s="27">
        <v>17813.988669644299</v>
      </c>
      <c r="T19" s="27">
        <v>239135.96</v>
      </c>
      <c r="U19" s="27">
        <v>1</v>
      </c>
      <c r="V19" s="27">
        <f t="shared" si="2"/>
        <v>17813.988669644299</v>
      </c>
      <c r="W19" s="27">
        <f t="shared" si="3"/>
        <v>0</v>
      </c>
      <c r="X19" s="27">
        <f t="shared" si="4"/>
        <v>17813.988669644299</v>
      </c>
      <c r="Y19" s="27">
        <f t="shared" si="5"/>
        <v>239135.96</v>
      </c>
      <c r="Z19" s="27" t="s">
        <v>767</v>
      </c>
    </row>
    <row r="20" spans="1:26" x14ac:dyDescent="0.3">
      <c r="A20" s="26" t="s">
        <v>977</v>
      </c>
      <c r="B20" s="26" t="s">
        <v>454</v>
      </c>
      <c r="C20" s="26" t="s">
        <v>624</v>
      </c>
      <c r="D20" s="26">
        <v>2019</v>
      </c>
      <c r="E20" s="26" t="s">
        <v>775</v>
      </c>
      <c r="F20" s="26" t="s">
        <v>806</v>
      </c>
      <c r="G20" s="26" t="s">
        <v>806</v>
      </c>
      <c r="H20" s="26" t="s">
        <v>807</v>
      </c>
      <c r="I20" s="27">
        <v>0</v>
      </c>
      <c r="J20" s="27">
        <v>0</v>
      </c>
      <c r="K20" s="27">
        <v>0</v>
      </c>
      <c r="L20" s="27">
        <v>269749.81</v>
      </c>
      <c r="M20" s="27">
        <v>0</v>
      </c>
      <c r="N20" s="27">
        <v>0</v>
      </c>
      <c r="O20" s="27">
        <v>0</v>
      </c>
      <c r="P20" s="27">
        <v>1435782.33</v>
      </c>
      <c r="Q20" s="27">
        <v>0</v>
      </c>
      <c r="R20" s="27">
        <v>0</v>
      </c>
      <c r="S20" s="27">
        <v>0</v>
      </c>
      <c r="T20" s="27">
        <v>1705532.14</v>
      </c>
      <c r="U20" s="27">
        <v>1</v>
      </c>
      <c r="V20" s="27">
        <f t="shared" si="2"/>
        <v>0</v>
      </c>
      <c r="W20" s="27">
        <f t="shared" si="3"/>
        <v>0</v>
      </c>
      <c r="X20" s="27">
        <f t="shared" si="4"/>
        <v>0</v>
      </c>
      <c r="Y20" s="27">
        <f t="shared" si="5"/>
        <v>1705532.14</v>
      </c>
      <c r="Z20" s="27" t="s">
        <v>767</v>
      </c>
    </row>
    <row r="21" spans="1:26" x14ac:dyDescent="0.3">
      <c r="A21" s="26" t="s">
        <v>977</v>
      </c>
      <c r="B21" s="26" t="s">
        <v>985</v>
      </c>
      <c r="C21" s="26" t="s">
        <v>624</v>
      </c>
      <c r="D21" s="26">
        <v>2019</v>
      </c>
      <c r="E21" s="26" t="s">
        <v>775</v>
      </c>
      <c r="F21" s="26" t="s">
        <v>806</v>
      </c>
      <c r="G21" s="26" t="s">
        <v>845</v>
      </c>
      <c r="H21" s="26" t="s">
        <v>845</v>
      </c>
      <c r="I21" s="27">
        <v>0</v>
      </c>
      <c r="J21" s="27">
        <v>0</v>
      </c>
      <c r="K21" s="27">
        <v>0</v>
      </c>
      <c r="L21" s="27">
        <v>146101.711509441</v>
      </c>
      <c r="M21" s="27">
        <v>0</v>
      </c>
      <c r="N21" s="27">
        <v>0</v>
      </c>
      <c r="O21" s="27">
        <v>0</v>
      </c>
      <c r="P21" s="27">
        <v>29991.619124737801</v>
      </c>
      <c r="Q21" s="27">
        <v>0</v>
      </c>
      <c r="R21" s="27">
        <v>0</v>
      </c>
      <c r="S21" s="27">
        <v>0</v>
      </c>
      <c r="T21" s="27">
        <v>176093.330634179</v>
      </c>
      <c r="U21" s="27">
        <v>1</v>
      </c>
      <c r="V21" s="27">
        <f t="shared" si="2"/>
        <v>0</v>
      </c>
      <c r="W21" s="27">
        <f t="shared" si="3"/>
        <v>0</v>
      </c>
      <c r="X21" s="27">
        <f t="shared" si="4"/>
        <v>0</v>
      </c>
      <c r="Y21" s="27">
        <f t="shared" si="5"/>
        <v>176093.330634179</v>
      </c>
      <c r="Z21" s="27" t="s">
        <v>767</v>
      </c>
    </row>
    <row r="22" spans="1:26" x14ac:dyDescent="0.3">
      <c r="A22" s="26" t="s">
        <v>988</v>
      </c>
      <c r="B22" s="26" t="s">
        <v>989</v>
      </c>
      <c r="C22" s="26" t="s">
        <v>624</v>
      </c>
      <c r="D22" s="26">
        <v>2019</v>
      </c>
      <c r="E22" s="26" t="s">
        <v>775</v>
      </c>
      <c r="F22" s="26" t="s">
        <v>849</v>
      </c>
      <c r="G22" s="26" t="s">
        <v>849</v>
      </c>
      <c r="H22" s="26" t="s">
        <v>849</v>
      </c>
      <c r="I22" s="27">
        <v>2057.9</v>
      </c>
      <c r="J22" s="27">
        <v>0</v>
      </c>
      <c r="K22" s="27">
        <v>2057.9</v>
      </c>
      <c r="L22" s="27">
        <v>97834.63</v>
      </c>
      <c r="M22" s="27">
        <v>0</v>
      </c>
      <c r="N22" s="27">
        <v>0</v>
      </c>
      <c r="O22" s="27">
        <v>0</v>
      </c>
      <c r="P22" s="27">
        <v>0</v>
      </c>
      <c r="Q22" s="27">
        <v>2057.9</v>
      </c>
      <c r="R22" s="27">
        <v>0</v>
      </c>
      <c r="S22" s="27">
        <v>2057.9</v>
      </c>
      <c r="T22" s="27">
        <v>97834.63</v>
      </c>
      <c r="U22" s="27">
        <v>1</v>
      </c>
      <c r="V22" s="27">
        <f t="shared" si="2"/>
        <v>2057.9</v>
      </c>
      <c r="W22" s="27">
        <f t="shared" si="3"/>
        <v>0</v>
      </c>
      <c r="X22" s="27">
        <f t="shared" si="4"/>
        <v>2057.9</v>
      </c>
      <c r="Y22" s="27">
        <f t="shared" si="5"/>
        <v>97834.63</v>
      </c>
      <c r="Z22" s="27" t="s">
        <v>767</v>
      </c>
    </row>
    <row r="23" spans="1:26" x14ac:dyDescent="0.3">
      <c r="A23" s="26" t="s">
        <v>991</v>
      </c>
      <c r="B23" s="26" t="s">
        <v>992</v>
      </c>
      <c r="C23" s="26" t="s">
        <v>624</v>
      </c>
      <c r="D23" s="26">
        <v>2019</v>
      </c>
      <c r="E23" s="26" t="s">
        <v>775</v>
      </c>
      <c r="F23" s="26" t="s">
        <v>845</v>
      </c>
      <c r="G23" s="26"/>
      <c r="H23" s="26" t="s">
        <v>845</v>
      </c>
      <c r="I23" s="27">
        <v>9300.57</v>
      </c>
      <c r="J23" s="27">
        <v>0</v>
      </c>
      <c r="K23" s="27">
        <v>9300.57</v>
      </c>
      <c r="L23" s="27">
        <v>315083.73550000001</v>
      </c>
      <c r="M23" s="27"/>
      <c r="N23" s="27"/>
      <c r="O23" s="27">
        <v>0</v>
      </c>
      <c r="P23" s="27"/>
      <c r="Q23" s="27">
        <v>9300.57</v>
      </c>
      <c r="R23" s="27">
        <v>0</v>
      </c>
      <c r="S23" s="27">
        <v>9300.57</v>
      </c>
      <c r="T23" s="27">
        <v>315083.73550000001</v>
      </c>
      <c r="U23" s="27">
        <v>1</v>
      </c>
      <c r="V23" s="27">
        <f t="shared" si="2"/>
        <v>9300.57</v>
      </c>
      <c r="W23" s="27">
        <f t="shared" si="3"/>
        <v>0</v>
      </c>
      <c r="X23" s="27">
        <f t="shared" si="4"/>
        <v>9300.57</v>
      </c>
      <c r="Y23" s="27">
        <f t="shared" si="5"/>
        <v>315083.73550000001</v>
      </c>
      <c r="Z23" s="27" t="s">
        <v>767</v>
      </c>
    </row>
    <row r="24" spans="1:26" x14ac:dyDescent="0.3">
      <c r="A24" s="26" t="s">
        <v>439</v>
      </c>
      <c r="B24" s="26" t="s">
        <v>11</v>
      </c>
      <c r="C24" s="26" t="s">
        <v>624</v>
      </c>
      <c r="D24" s="26">
        <v>2019</v>
      </c>
      <c r="E24" s="26" t="s">
        <v>775</v>
      </c>
      <c r="F24" s="26"/>
      <c r="G24" s="26"/>
      <c r="H24" s="26" t="s">
        <v>845</v>
      </c>
      <c r="I24" s="27"/>
      <c r="J24" s="27"/>
      <c r="K24" s="27">
        <v>0</v>
      </c>
      <c r="L24" s="27">
        <v>4961908.66</v>
      </c>
      <c r="M24" s="27"/>
      <c r="N24" s="27"/>
      <c r="O24" s="27">
        <v>0</v>
      </c>
      <c r="P24" s="27">
        <v>1205869.74</v>
      </c>
      <c r="Q24" s="27">
        <v>0</v>
      </c>
      <c r="R24" s="27">
        <v>0</v>
      </c>
      <c r="S24" s="27">
        <v>0</v>
      </c>
      <c r="T24" s="27">
        <v>6167778.4000000004</v>
      </c>
      <c r="U24" s="27">
        <v>1</v>
      </c>
      <c r="V24" s="27">
        <f t="shared" si="2"/>
        <v>0</v>
      </c>
      <c r="W24" s="27">
        <f t="shared" si="3"/>
        <v>0</v>
      </c>
      <c r="X24" s="27">
        <f t="shared" si="4"/>
        <v>0</v>
      </c>
      <c r="Y24" s="27">
        <f t="shared" si="5"/>
        <v>6167778.4000000004</v>
      </c>
      <c r="Z24" s="27" t="str">
        <f>VLOOKUP(A24,'TAB A1'!A:E,1,0)</f>
        <v>Angola</v>
      </c>
    </row>
    <row r="25" spans="1:26" x14ac:dyDescent="0.3">
      <c r="A25" s="26" t="s">
        <v>439</v>
      </c>
      <c r="B25" s="26" t="s">
        <v>13</v>
      </c>
      <c r="C25" s="26" t="s">
        <v>624</v>
      </c>
      <c r="D25" s="26">
        <v>2019</v>
      </c>
      <c r="E25" s="26" t="s">
        <v>775</v>
      </c>
      <c r="F25" s="26" t="s">
        <v>806</v>
      </c>
      <c r="G25" s="26" t="s">
        <v>806</v>
      </c>
      <c r="H25" s="26" t="s">
        <v>807</v>
      </c>
      <c r="I25" s="27"/>
      <c r="J25" s="27">
        <v>0</v>
      </c>
      <c r="K25" s="27">
        <v>0</v>
      </c>
      <c r="L25" s="27">
        <v>2318061</v>
      </c>
      <c r="M25" s="27"/>
      <c r="N25" s="27"/>
      <c r="O25" s="27">
        <v>0</v>
      </c>
      <c r="P25" s="27"/>
      <c r="Q25" s="27">
        <v>0</v>
      </c>
      <c r="R25" s="27">
        <v>0</v>
      </c>
      <c r="S25" s="27">
        <v>0</v>
      </c>
      <c r="T25" s="27">
        <v>2318061</v>
      </c>
      <c r="U25" s="27">
        <v>1</v>
      </c>
      <c r="V25" s="27">
        <f t="shared" si="2"/>
        <v>0</v>
      </c>
      <c r="W25" s="27">
        <f t="shared" si="3"/>
        <v>0</v>
      </c>
      <c r="X25" s="27">
        <f t="shared" si="4"/>
        <v>0</v>
      </c>
      <c r="Y25" s="27">
        <f t="shared" si="5"/>
        <v>2318061</v>
      </c>
      <c r="Z25" s="27" t="str">
        <f>VLOOKUP(A25,'TAB A1'!A:E,1,0)</f>
        <v>Angola</v>
      </c>
    </row>
    <row r="26" spans="1:26" x14ac:dyDescent="0.3">
      <c r="A26" s="26" t="s">
        <v>439</v>
      </c>
      <c r="B26" s="26" t="s">
        <v>15</v>
      </c>
      <c r="C26" s="26" t="s">
        <v>624</v>
      </c>
      <c r="D26" s="26">
        <v>2019</v>
      </c>
      <c r="E26" s="26" t="s">
        <v>775</v>
      </c>
      <c r="F26" s="26" t="s">
        <v>845</v>
      </c>
      <c r="G26" s="26"/>
      <c r="H26" s="26" t="s">
        <v>845</v>
      </c>
      <c r="I26" s="27">
        <v>157299.57999999999</v>
      </c>
      <c r="J26" s="27"/>
      <c r="K26" s="27">
        <v>157299.57999999999</v>
      </c>
      <c r="L26" s="27">
        <v>3079706</v>
      </c>
      <c r="M26" s="27"/>
      <c r="N26" s="27"/>
      <c r="O26" s="27">
        <v>0</v>
      </c>
      <c r="P26" s="27"/>
      <c r="Q26" s="27">
        <v>157299.57999999999</v>
      </c>
      <c r="R26" s="27">
        <v>0</v>
      </c>
      <c r="S26" s="27">
        <v>157299.57999999999</v>
      </c>
      <c r="T26" s="27">
        <v>3079706</v>
      </c>
      <c r="U26" s="27">
        <v>1</v>
      </c>
      <c r="V26" s="27">
        <f t="shared" si="2"/>
        <v>157299.57999999999</v>
      </c>
      <c r="W26" s="27">
        <f t="shared" si="3"/>
        <v>0</v>
      </c>
      <c r="X26" s="27">
        <f t="shared" si="4"/>
        <v>157299.57999999999</v>
      </c>
      <c r="Y26" s="27">
        <f t="shared" si="5"/>
        <v>3079706</v>
      </c>
      <c r="Z26" s="27" t="str">
        <f>VLOOKUP(A26,'TAB A1'!A:E,1,0)</f>
        <v>Angola</v>
      </c>
    </row>
    <row r="27" spans="1:26" x14ac:dyDescent="0.3">
      <c r="A27" s="26" t="s">
        <v>439</v>
      </c>
      <c r="B27" s="26" t="s">
        <v>1017</v>
      </c>
      <c r="C27" s="26" t="s">
        <v>624</v>
      </c>
      <c r="D27" s="26">
        <v>2019</v>
      </c>
      <c r="E27" s="26" t="s">
        <v>775</v>
      </c>
      <c r="F27" s="26" t="s">
        <v>806</v>
      </c>
      <c r="G27" s="26" t="s">
        <v>806</v>
      </c>
      <c r="H27" s="26" t="s">
        <v>807</v>
      </c>
      <c r="I27" s="27"/>
      <c r="J27" s="27">
        <v>0</v>
      </c>
      <c r="K27" s="27">
        <v>0</v>
      </c>
      <c r="L27" s="27">
        <v>2572966.9</v>
      </c>
      <c r="M27" s="27"/>
      <c r="N27" s="27">
        <v>0</v>
      </c>
      <c r="O27" s="27">
        <v>0</v>
      </c>
      <c r="P27" s="27">
        <v>584789.31999999995</v>
      </c>
      <c r="Q27" s="27">
        <v>0</v>
      </c>
      <c r="R27" s="27">
        <v>0</v>
      </c>
      <c r="S27" s="27">
        <v>0</v>
      </c>
      <c r="T27" s="27">
        <v>3157756.22</v>
      </c>
      <c r="U27" s="27">
        <v>1</v>
      </c>
      <c r="V27" s="27">
        <f t="shared" si="2"/>
        <v>0</v>
      </c>
      <c r="W27" s="27">
        <f t="shared" si="3"/>
        <v>0</v>
      </c>
      <c r="X27" s="27">
        <f t="shared" si="4"/>
        <v>0</v>
      </c>
      <c r="Y27" s="27">
        <f t="shared" si="5"/>
        <v>3157756.22</v>
      </c>
      <c r="Z27" s="27" t="str">
        <f>VLOOKUP(A27,'TAB A1'!A:E,1,0)</f>
        <v>Angola</v>
      </c>
    </row>
    <row r="28" spans="1:26" x14ac:dyDescent="0.3">
      <c r="A28" s="26" t="s">
        <v>693</v>
      </c>
      <c r="B28" s="26" t="s">
        <v>18</v>
      </c>
      <c r="C28" s="26" t="s">
        <v>624</v>
      </c>
      <c r="D28" s="26">
        <v>2019</v>
      </c>
      <c r="E28" s="26" t="s">
        <v>775</v>
      </c>
      <c r="F28" s="26" t="s">
        <v>806</v>
      </c>
      <c r="G28" s="26" t="s">
        <v>806</v>
      </c>
      <c r="H28" s="26" t="s">
        <v>807</v>
      </c>
      <c r="I28" s="27">
        <v>0</v>
      </c>
      <c r="J28" s="27">
        <v>0</v>
      </c>
      <c r="K28" s="27">
        <v>0</v>
      </c>
      <c r="L28" s="27">
        <v>1265480.92</v>
      </c>
      <c r="M28" s="27">
        <v>0</v>
      </c>
      <c r="N28" s="27">
        <v>0</v>
      </c>
      <c r="O28" s="27">
        <v>0</v>
      </c>
      <c r="P28" s="27">
        <v>906755.13</v>
      </c>
      <c r="Q28" s="27">
        <v>0</v>
      </c>
      <c r="R28" s="27">
        <v>0</v>
      </c>
      <c r="S28" s="27">
        <v>0</v>
      </c>
      <c r="T28" s="27">
        <v>2172236.0499999998</v>
      </c>
      <c r="U28" s="27">
        <v>1</v>
      </c>
      <c r="V28" s="27">
        <f t="shared" si="2"/>
        <v>0</v>
      </c>
      <c r="W28" s="27">
        <f t="shared" si="3"/>
        <v>0</v>
      </c>
      <c r="X28" s="27">
        <f t="shared" si="4"/>
        <v>0</v>
      </c>
      <c r="Y28" s="27">
        <f t="shared" si="5"/>
        <v>2172236.0499999998</v>
      </c>
      <c r="Z28" s="27" t="str">
        <f>VLOOKUP(A28,'TAB A1'!A:E,1,0)</f>
        <v>Armenia</v>
      </c>
    </row>
    <row r="29" spans="1:26" x14ac:dyDescent="0.3">
      <c r="A29" s="26" t="s">
        <v>693</v>
      </c>
      <c r="B29" s="26" t="s">
        <v>1023</v>
      </c>
      <c r="C29" s="26" t="s">
        <v>624</v>
      </c>
      <c r="D29" s="26">
        <v>2019</v>
      </c>
      <c r="E29" s="26" t="s">
        <v>834</v>
      </c>
      <c r="F29" s="26" t="s">
        <v>882</v>
      </c>
      <c r="G29" s="26" t="s">
        <v>849</v>
      </c>
      <c r="H29" s="26" t="s">
        <v>845</v>
      </c>
      <c r="I29" s="27">
        <v>47</v>
      </c>
      <c r="J29" s="27"/>
      <c r="K29" s="27">
        <v>47</v>
      </c>
      <c r="L29" s="27">
        <v>96607</v>
      </c>
      <c r="M29" s="27">
        <v>280</v>
      </c>
      <c r="N29" s="27"/>
      <c r="O29" s="27">
        <v>280</v>
      </c>
      <c r="P29" s="27">
        <v>98065</v>
      </c>
      <c r="Q29" s="27">
        <v>327</v>
      </c>
      <c r="R29" s="27">
        <v>0</v>
      </c>
      <c r="S29" s="27">
        <v>327</v>
      </c>
      <c r="T29" s="27">
        <v>194672</v>
      </c>
      <c r="U29" s="27">
        <v>1</v>
      </c>
      <c r="V29" s="27">
        <f t="shared" si="2"/>
        <v>327</v>
      </c>
      <c r="W29" s="27">
        <f t="shared" si="3"/>
        <v>0</v>
      </c>
      <c r="X29" s="27">
        <f t="shared" si="4"/>
        <v>327</v>
      </c>
      <c r="Y29" s="27">
        <f t="shared" si="5"/>
        <v>194672</v>
      </c>
      <c r="Z29" s="27" t="str">
        <f>VLOOKUP(A29,'TAB A1'!A:E,1,0)</f>
        <v>Armenia</v>
      </c>
    </row>
    <row r="30" spans="1:26" x14ac:dyDescent="0.3">
      <c r="A30" s="26" t="s">
        <v>693</v>
      </c>
      <c r="B30" s="26" t="s">
        <v>1033</v>
      </c>
      <c r="C30" s="26" t="s">
        <v>624</v>
      </c>
      <c r="D30" s="26">
        <v>2019</v>
      </c>
      <c r="E30" s="26" t="s">
        <v>775</v>
      </c>
      <c r="F30" s="26" t="s">
        <v>806</v>
      </c>
      <c r="G30" s="26" t="s">
        <v>806</v>
      </c>
      <c r="H30" s="26" t="s">
        <v>807</v>
      </c>
      <c r="I30" s="27">
        <v>0</v>
      </c>
      <c r="J30" s="27">
        <v>0</v>
      </c>
      <c r="K30" s="27">
        <v>0</v>
      </c>
      <c r="L30" s="27">
        <v>266099.87</v>
      </c>
      <c r="M30" s="27">
        <v>0</v>
      </c>
      <c r="N30" s="27">
        <v>0</v>
      </c>
      <c r="O30" s="27">
        <v>0</v>
      </c>
      <c r="P30" s="27">
        <v>56880.32</v>
      </c>
      <c r="Q30" s="27">
        <v>0</v>
      </c>
      <c r="R30" s="27">
        <v>0</v>
      </c>
      <c r="S30" s="27">
        <v>0</v>
      </c>
      <c r="T30" s="27">
        <v>322980.19</v>
      </c>
      <c r="U30" s="27">
        <v>1</v>
      </c>
      <c r="V30" s="27">
        <f t="shared" si="2"/>
        <v>0</v>
      </c>
      <c r="W30" s="27">
        <f t="shared" si="3"/>
        <v>0</v>
      </c>
      <c r="X30" s="27">
        <f t="shared" si="4"/>
        <v>0</v>
      </c>
      <c r="Y30" s="27">
        <f t="shared" si="5"/>
        <v>322980.19</v>
      </c>
      <c r="Z30" s="27" t="str">
        <f>VLOOKUP(A30,'TAB A1'!A:E,1,0)</f>
        <v>Armenia</v>
      </c>
    </row>
    <row r="31" spans="1:26" x14ac:dyDescent="0.3">
      <c r="A31" s="26" t="s">
        <v>625</v>
      </c>
      <c r="B31" s="26" t="s">
        <v>21</v>
      </c>
      <c r="C31" s="26" t="s">
        <v>624</v>
      </c>
      <c r="D31" s="26">
        <v>2019</v>
      </c>
      <c r="E31" s="26" t="s">
        <v>775</v>
      </c>
      <c r="F31" s="26" t="s">
        <v>806</v>
      </c>
      <c r="G31" s="26" t="s">
        <v>806</v>
      </c>
      <c r="H31" s="26" t="s">
        <v>807</v>
      </c>
      <c r="I31" s="27">
        <v>1775</v>
      </c>
      <c r="J31" s="27"/>
      <c r="K31" s="27">
        <v>1775</v>
      </c>
      <c r="L31" s="27">
        <v>951453</v>
      </c>
      <c r="M31" s="27">
        <v>684.70588235294099</v>
      </c>
      <c r="N31" s="27"/>
      <c r="O31" s="27">
        <v>684.70588235294099</v>
      </c>
      <c r="P31" s="27">
        <v>1428648</v>
      </c>
      <c r="Q31" s="27">
        <v>2459.7058823529401</v>
      </c>
      <c r="R31" s="27">
        <v>0</v>
      </c>
      <c r="S31" s="27">
        <v>2459.7058823529401</v>
      </c>
      <c r="T31" s="27">
        <v>2380101</v>
      </c>
      <c r="U31" s="27">
        <v>1</v>
      </c>
      <c r="V31" s="27">
        <f t="shared" si="2"/>
        <v>2459.7058823529401</v>
      </c>
      <c r="W31" s="27">
        <f t="shared" si="3"/>
        <v>0</v>
      </c>
      <c r="X31" s="27">
        <f t="shared" si="4"/>
        <v>2459.7058823529401</v>
      </c>
      <c r="Y31" s="27">
        <f t="shared" si="5"/>
        <v>2380101</v>
      </c>
      <c r="Z31" s="27" t="str">
        <f>VLOOKUP(A31,'TAB A1'!A:E,1,0)</f>
        <v>Azerbaijan</v>
      </c>
    </row>
    <row r="32" spans="1:26" x14ac:dyDescent="0.3">
      <c r="A32" s="26" t="s">
        <v>625</v>
      </c>
      <c r="B32" s="26" t="s">
        <v>23</v>
      </c>
      <c r="C32" s="26" t="s">
        <v>624</v>
      </c>
      <c r="D32" s="26">
        <v>2019</v>
      </c>
      <c r="E32" s="26" t="s">
        <v>775</v>
      </c>
      <c r="F32" s="26" t="s">
        <v>806</v>
      </c>
      <c r="G32" s="26" t="s">
        <v>806</v>
      </c>
      <c r="H32" s="26" t="s">
        <v>807</v>
      </c>
      <c r="I32" s="27">
        <v>0</v>
      </c>
      <c r="J32" s="27">
        <v>0</v>
      </c>
      <c r="K32" s="27">
        <v>0</v>
      </c>
      <c r="L32" s="27">
        <v>3490714.5</v>
      </c>
      <c r="M32" s="27">
        <v>0</v>
      </c>
      <c r="N32" s="27">
        <v>0</v>
      </c>
      <c r="O32" s="27">
        <v>0</v>
      </c>
      <c r="P32" s="27">
        <v>791576.5</v>
      </c>
      <c r="Q32" s="27">
        <v>0</v>
      </c>
      <c r="R32" s="27">
        <v>0</v>
      </c>
      <c r="S32" s="27">
        <v>0</v>
      </c>
      <c r="T32" s="27">
        <v>4282291</v>
      </c>
      <c r="U32" s="27">
        <v>1</v>
      </c>
      <c r="V32" s="27">
        <f t="shared" si="2"/>
        <v>0</v>
      </c>
      <c r="W32" s="27">
        <f t="shared" si="3"/>
        <v>0</v>
      </c>
      <c r="X32" s="27">
        <f t="shared" si="4"/>
        <v>0</v>
      </c>
      <c r="Y32" s="27">
        <f t="shared" si="5"/>
        <v>4282291</v>
      </c>
      <c r="Z32" s="27" t="str">
        <f>VLOOKUP(A32,'TAB A1'!A:E,1,0)</f>
        <v>Azerbaijan</v>
      </c>
    </row>
    <row r="33" spans="1:26" x14ac:dyDescent="0.3">
      <c r="A33" s="26" t="s">
        <v>695</v>
      </c>
      <c r="B33" s="26" t="s">
        <v>1128</v>
      </c>
      <c r="C33" s="26" t="s">
        <v>624</v>
      </c>
      <c r="D33" s="26">
        <v>2019</v>
      </c>
      <c r="E33" s="26" t="s">
        <v>775</v>
      </c>
      <c r="F33" s="26" t="s">
        <v>806</v>
      </c>
      <c r="G33" s="26" t="s">
        <v>806</v>
      </c>
      <c r="H33" s="26" t="s">
        <v>807</v>
      </c>
      <c r="I33" s="27">
        <v>64128.21</v>
      </c>
      <c r="J33" s="27">
        <v>307.91000000000003</v>
      </c>
      <c r="K33" s="27">
        <v>63820.3</v>
      </c>
      <c r="L33" s="27">
        <v>2626083.42</v>
      </c>
      <c r="M33" s="27">
        <v>18471.36</v>
      </c>
      <c r="N33" s="27">
        <v>2953.75</v>
      </c>
      <c r="O33" s="27">
        <v>15517.61</v>
      </c>
      <c r="P33" s="27">
        <v>2190246.69</v>
      </c>
      <c r="Q33" s="27">
        <v>82599.570000000007</v>
      </c>
      <c r="R33" s="27">
        <v>3261.66</v>
      </c>
      <c r="S33" s="27">
        <v>79337.91</v>
      </c>
      <c r="T33" s="27">
        <v>4816330.1100000003</v>
      </c>
      <c r="U33" s="27">
        <v>1</v>
      </c>
      <c r="V33" s="27">
        <f t="shared" si="2"/>
        <v>82599.570000000007</v>
      </c>
      <c r="W33" s="27">
        <f t="shared" si="3"/>
        <v>3261.66</v>
      </c>
      <c r="X33" s="27">
        <f t="shared" si="4"/>
        <v>79337.91</v>
      </c>
      <c r="Y33" s="27">
        <f t="shared" si="5"/>
        <v>4816330.1100000003</v>
      </c>
      <c r="Z33" s="27" t="str">
        <f>VLOOKUP(A33,'TAB A1'!A:E,1,0)</f>
        <v>Belarus</v>
      </c>
    </row>
    <row r="34" spans="1:26" x14ac:dyDescent="0.3">
      <c r="A34" s="26" t="s">
        <v>631</v>
      </c>
      <c r="B34" s="26" t="s">
        <v>1149</v>
      </c>
      <c r="C34" s="26" t="s">
        <v>624</v>
      </c>
      <c r="D34" s="26">
        <v>2019</v>
      </c>
      <c r="E34" s="26" t="s">
        <v>775</v>
      </c>
      <c r="F34" s="26" t="s">
        <v>806</v>
      </c>
      <c r="G34" s="26" t="s">
        <v>806</v>
      </c>
      <c r="H34" s="26" t="s">
        <v>807</v>
      </c>
      <c r="I34" s="27">
        <v>0</v>
      </c>
      <c r="J34" s="27">
        <v>0</v>
      </c>
      <c r="K34" s="27">
        <v>0</v>
      </c>
      <c r="L34" s="27">
        <v>236507.16</v>
      </c>
      <c r="M34" s="27">
        <v>0</v>
      </c>
      <c r="N34" s="27">
        <v>0</v>
      </c>
      <c r="O34" s="27">
        <v>0</v>
      </c>
      <c r="P34" s="27">
        <v>337765</v>
      </c>
      <c r="Q34" s="27">
        <v>0</v>
      </c>
      <c r="R34" s="27">
        <v>0</v>
      </c>
      <c r="S34" s="27">
        <v>0</v>
      </c>
      <c r="T34" s="27">
        <v>574272.16</v>
      </c>
      <c r="U34" s="27">
        <v>1</v>
      </c>
      <c r="V34" s="27">
        <f t="shared" si="2"/>
        <v>0</v>
      </c>
      <c r="W34" s="27">
        <f t="shared" si="3"/>
        <v>0</v>
      </c>
      <c r="X34" s="27">
        <f t="shared" si="4"/>
        <v>0</v>
      </c>
      <c r="Y34" s="27">
        <f t="shared" si="5"/>
        <v>574272.16</v>
      </c>
      <c r="Z34" s="27" t="str">
        <f>VLOOKUP(A34,'TAB A1'!A:E,1,0)</f>
        <v>Belize</v>
      </c>
    </row>
    <row r="35" spans="1:26" x14ac:dyDescent="0.3">
      <c r="A35" s="26" t="s">
        <v>627</v>
      </c>
      <c r="B35" s="26" t="s">
        <v>32</v>
      </c>
      <c r="C35" s="26" t="s">
        <v>628</v>
      </c>
      <c r="D35" s="26">
        <v>2019</v>
      </c>
      <c r="E35" s="26" t="s">
        <v>775</v>
      </c>
      <c r="F35" s="26" t="s">
        <v>806</v>
      </c>
      <c r="G35" s="26"/>
      <c r="H35" s="26" t="s">
        <v>845</v>
      </c>
      <c r="I35" s="27">
        <v>1413.8</v>
      </c>
      <c r="J35" s="27">
        <v>0</v>
      </c>
      <c r="K35" s="27">
        <v>1413.8</v>
      </c>
      <c r="L35" s="27">
        <v>1525969.25</v>
      </c>
      <c r="M35" s="27">
        <v>0</v>
      </c>
      <c r="N35" s="27">
        <v>0</v>
      </c>
      <c r="O35" s="27">
        <v>0</v>
      </c>
      <c r="P35" s="27"/>
      <c r="Q35" s="27">
        <v>1413.8</v>
      </c>
      <c r="R35" s="27">
        <v>0</v>
      </c>
      <c r="S35" s="27">
        <v>1413.8</v>
      </c>
      <c r="T35" s="27">
        <v>1525969.25</v>
      </c>
      <c r="U35" s="27">
        <v>1.119685</v>
      </c>
      <c r="V35" s="27">
        <f t="shared" si="2"/>
        <v>1583.010653</v>
      </c>
      <c r="W35" s="27">
        <f t="shared" si="3"/>
        <v>0</v>
      </c>
      <c r="X35" s="27">
        <f t="shared" si="4"/>
        <v>1583.010653</v>
      </c>
      <c r="Y35" s="27">
        <f t="shared" si="5"/>
        <v>1708604.8796862501</v>
      </c>
      <c r="Z35" s="27" t="str">
        <f>VLOOKUP(A35,'TAB A1'!A:E,1,0)</f>
        <v>Benin</v>
      </c>
    </row>
    <row r="36" spans="1:26" x14ac:dyDescent="0.3">
      <c r="A36" s="26" t="s">
        <v>627</v>
      </c>
      <c r="B36" s="26" t="s">
        <v>34</v>
      </c>
      <c r="C36" s="26" t="s">
        <v>628</v>
      </c>
      <c r="D36" s="26">
        <v>2019</v>
      </c>
      <c r="E36" s="26" t="s">
        <v>775</v>
      </c>
      <c r="F36" s="26" t="s">
        <v>806</v>
      </c>
      <c r="G36" s="26" t="s">
        <v>806</v>
      </c>
      <c r="H36" s="26" t="s">
        <v>807</v>
      </c>
      <c r="I36" s="27">
        <v>0</v>
      </c>
      <c r="J36" s="27">
        <v>0</v>
      </c>
      <c r="K36" s="27">
        <v>0</v>
      </c>
      <c r="L36" s="27">
        <v>6807602</v>
      </c>
      <c r="M36" s="27">
        <v>0</v>
      </c>
      <c r="N36" s="27">
        <v>0</v>
      </c>
      <c r="O36" s="27">
        <v>0</v>
      </c>
      <c r="P36" s="27"/>
      <c r="Q36" s="27">
        <v>0</v>
      </c>
      <c r="R36" s="27">
        <v>0</v>
      </c>
      <c r="S36" s="27">
        <v>0</v>
      </c>
      <c r="T36" s="27">
        <v>6807602</v>
      </c>
      <c r="U36" s="27">
        <v>1.119685</v>
      </c>
      <c r="V36" s="27">
        <f t="shared" si="2"/>
        <v>0</v>
      </c>
      <c r="W36" s="27">
        <f t="shared" si="3"/>
        <v>0</v>
      </c>
      <c r="X36" s="27">
        <f t="shared" si="4"/>
        <v>0</v>
      </c>
      <c r="Y36" s="27">
        <f t="shared" si="5"/>
        <v>7622369.8453700002</v>
      </c>
      <c r="Z36" s="27" t="str">
        <f>VLOOKUP(A36,'TAB A1'!A:E,1,0)</f>
        <v>Benin</v>
      </c>
    </row>
    <row r="37" spans="1:26" x14ac:dyDescent="0.3">
      <c r="A37" s="26" t="s">
        <v>627</v>
      </c>
      <c r="B37" s="26" t="s">
        <v>36</v>
      </c>
      <c r="C37" s="26" t="s">
        <v>628</v>
      </c>
      <c r="D37" s="26">
        <v>2019</v>
      </c>
      <c r="E37" s="26" t="s">
        <v>775</v>
      </c>
      <c r="F37" s="26" t="s">
        <v>806</v>
      </c>
      <c r="G37" s="26" t="s">
        <v>806</v>
      </c>
      <c r="H37" s="26" t="s">
        <v>807</v>
      </c>
      <c r="I37" s="27"/>
      <c r="J37" s="27"/>
      <c r="K37" s="27">
        <v>0</v>
      </c>
      <c r="L37" s="27">
        <v>9928690.6199999992</v>
      </c>
      <c r="M37" s="27"/>
      <c r="N37" s="27"/>
      <c r="O37" s="27">
        <v>0</v>
      </c>
      <c r="P37" s="27">
        <v>1850341.46</v>
      </c>
      <c r="Q37" s="27">
        <v>0</v>
      </c>
      <c r="R37" s="27">
        <v>0</v>
      </c>
      <c r="S37" s="27">
        <v>0</v>
      </c>
      <c r="T37" s="27">
        <v>11779032.08</v>
      </c>
      <c r="U37" s="27">
        <v>1.119685</v>
      </c>
      <c r="V37" s="27">
        <f t="shared" si="2"/>
        <v>0</v>
      </c>
      <c r="W37" s="27">
        <f t="shared" si="3"/>
        <v>0</v>
      </c>
      <c r="X37" s="27">
        <f t="shared" si="4"/>
        <v>0</v>
      </c>
      <c r="Y37" s="27">
        <f t="shared" si="5"/>
        <v>13188805.5344948</v>
      </c>
      <c r="Z37" s="27" t="str">
        <f>VLOOKUP(A37,'TAB A1'!A:E,1,0)</f>
        <v>Benin</v>
      </c>
    </row>
    <row r="38" spans="1:26" x14ac:dyDescent="0.3">
      <c r="A38" s="26" t="s">
        <v>627</v>
      </c>
      <c r="B38" s="26" t="s">
        <v>1176</v>
      </c>
      <c r="C38" s="26" t="s">
        <v>628</v>
      </c>
      <c r="D38" s="26">
        <v>2019</v>
      </c>
      <c r="E38" s="26" t="s">
        <v>775</v>
      </c>
      <c r="F38" s="26" t="s">
        <v>806</v>
      </c>
      <c r="G38" s="26"/>
      <c r="H38" s="26" t="s">
        <v>845</v>
      </c>
      <c r="I38" s="27">
        <v>0</v>
      </c>
      <c r="J38" s="27">
        <v>0</v>
      </c>
      <c r="K38" s="27">
        <v>0</v>
      </c>
      <c r="L38" s="27">
        <v>453793</v>
      </c>
      <c r="M38" s="27">
        <v>0</v>
      </c>
      <c r="N38" s="27">
        <v>0</v>
      </c>
      <c r="O38" s="27">
        <v>0</v>
      </c>
      <c r="P38" s="27">
        <v>0</v>
      </c>
      <c r="Q38" s="27">
        <v>0</v>
      </c>
      <c r="R38" s="27">
        <v>0</v>
      </c>
      <c r="S38" s="27">
        <v>0</v>
      </c>
      <c r="T38" s="27">
        <v>453793</v>
      </c>
      <c r="U38" s="27">
        <v>1.119685</v>
      </c>
      <c r="V38" s="27">
        <f t="shared" si="2"/>
        <v>0</v>
      </c>
      <c r="W38" s="27">
        <f t="shared" si="3"/>
        <v>0</v>
      </c>
      <c r="X38" s="27">
        <f t="shared" si="4"/>
        <v>0</v>
      </c>
      <c r="Y38" s="27">
        <f t="shared" si="5"/>
        <v>508105.21520500001</v>
      </c>
      <c r="Z38" s="27" t="str">
        <f>VLOOKUP(A38,'TAB A1'!A:E,1,0)</f>
        <v>Benin</v>
      </c>
    </row>
    <row r="39" spans="1:26" x14ac:dyDescent="0.3">
      <c r="A39" s="26" t="s">
        <v>627</v>
      </c>
      <c r="B39" s="26" t="s">
        <v>38</v>
      </c>
      <c r="C39" s="26" t="s">
        <v>628</v>
      </c>
      <c r="D39" s="26">
        <v>2019</v>
      </c>
      <c r="E39" s="26" t="s">
        <v>775</v>
      </c>
      <c r="F39" s="26" t="s">
        <v>806</v>
      </c>
      <c r="G39" s="26" t="s">
        <v>806</v>
      </c>
      <c r="H39" s="26" t="s">
        <v>807</v>
      </c>
      <c r="I39" s="27">
        <v>77854.309047696705</v>
      </c>
      <c r="J39" s="27">
        <v>77854.309047696705</v>
      </c>
      <c r="K39" s="27">
        <v>0</v>
      </c>
      <c r="L39" s="27">
        <v>2046068</v>
      </c>
      <c r="M39" s="27">
        <v>131.18237933279201</v>
      </c>
      <c r="N39" s="27">
        <v>131.18237933279201</v>
      </c>
      <c r="O39" s="27">
        <v>0</v>
      </c>
      <c r="P39" s="27">
        <v>78597</v>
      </c>
      <c r="Q39" s="27">
        <v>77985.491427029498</v>
      </c>
      <c r="R39" s="27">
        <v>77985.491427029498</v>
      </c>
      <c r="S39" s="27">
        <v>0</v>
      </c>
      <c r="T39" s="27">
        <v>2124665</v>
      </c>
      <c r="U39" s="27">
        <v>1.119685</v>
      </c>
      <c r="V39" s="27">
        <f t="shared" si="2"/>
        <v>87319.184968473521</v>
      </c>
      <c r="W39" s="27">
        <f t="shared" si="3"/>
        <v>87319.184968473521</v>
      </c>
      <c r="X39" s="27">
        <f t="shared" si="4"/>
        <v>0</v>
      </c>
      <c r="Y39" s="27">
        <f t="shared" si="5"/>
        <v>2378955.5305250003</v>
      </c>
      <c r="Z39" s="27" t="str">
        <f>VLOOKUP(A39,'TAB A1'!A:E,1,0)</f>
        <v>Benin</v>
      </c>
    </row>
    <row r="40" spans="1:26" x14ac:dyDescent="0.3">
      <c r="A40" s="26" t="s">
        <v>633</v>
      </c>
      <c r="B40" s="26" t="s">
        <v>1200</v>
      </c>
      <c r="C40" s="26" t="s">
        <v>624</v>
      </c>
      <c r="D40" s="26">
        <v>2019</v>
      </c>
      <c r="E40" s="26" t="s">
        <v>775</v>
      </c>
      <c r="F40" s="26" t="s">
        <v>806</v>
      </c>
      <c r="G40" s="26" t="s">
        <v>806</v>
      </c>
      <c r="H40" s="26" t="s">
        <v>807</v>
      </c>
      <c r="I40" s="27"/>
      <c r="J40" s="27"/>
      <c r="K40" s="27">
        <v>0</v>
      </c>
      <c r="L40" s="27">
        <v>191561.71</v>
      </c>
      <c r="M40" s="27"/>
      <c r="N40" s="27"/>
      <c r="O40" s="27">
        <v>0</v>
      </c>
      <c r="P40" s="27">
        <v>55130.54</v>
      </c>
      <c r="Q40" s="27">
        <v>0</v>
      </c>
      <c r="R40" s="27">
        <v>0</v>
      </c>
      <c r="S40" s="27">
        <v>0</v>
      </c>
      <c r="T40" s="27">
        <v>246692.25</v>
      </c>
      <c r="U40" s="27">
        <v>1</v>
      </c>
      <c r="V40" s="27">
        <f t="shared" si="2"/>
        <v>0</v>
      </c>
      <c r="W40" s="27">
        <f t="shared" si="3"/>
        <v>0</v>
      </c>
      <c r="X40" s="27">
        <f t="shared" si="4"/>
        <v>0</v>
      </c>
      <c r="Y40" s="27">
        <f t="shared" si="5"/>
        <v>246692.25</v>
      </c>
      <c r="Z40" s="27" t="str">
        <f>VLOOKUP(A40,'TAB A1'!A:E,1,0)</f>
        <v>Bhutan</v>
      </c>
    </row>
    <row r="41" spans="1:26" x14ac:dyDescent="0.3">
      <c r="A41" s="26" t="s">
        <v>633</v>
      </c>
      <c r="B41" s="26" t="s">
        <v>1216</v>
      </c>
      <c r="C41" s="26" t="s">
        <v>624</v>
      </c>
      <c r="D41" s="26">
        <v>2019</v>
      </c>
      <c r="E41" s="26" t="s">
        <v>775</v>
      </c>
      <c r="F41" s="26" t="s">
        <v>806</v>
      </c>
      <c r="G41" s="26" t="s">
        <v>806</v>
      </c>
      <c r="H41" s="26" t="s">
        <v>807</v>
      </c>
      <c r="I41" s="27"/>
      <c r="J41" s="27"/>
      <c r="K41" s="27">
        <v>0</v>
      </c>
      <c r="L41" s="27">
        <v>321922</v>
      </c>
      <c r="M41" s="27"/>
      <c r="N41" s="27"/>
      <c r="O41" s="27">
        <v>0</v>
      </c>
      <c r="P41" s="27"/>
      <c r="Q41" s="27">
        <v>0</v>
      </c>
      <c r="R41" s="27">
        <v>0</v>
      </c>
      <c r="S41" s="27">
        <v>0</v>
      </c>
      <c r="T41" s="27">
        <v>321922</v>
      </c>
      <c r="U41" s="27">
        <v>1</v>
      </c>
      <c r="V41" s="27">
        <f t="shared" si="2"/>
        <v>0</v>
      </c>
      <c r="W41" s="27">
        <f t="shared" si="3"/>
        <v>0</v>
      </c>
      <c r="X41" s="27">
        <f t="shared" si="4"/>
        <v>0</v>
      </c>
      <c r="Y41" s="27">
        <f t="shared" si="5"/>
        <v>321922</v>
      </c>
      <c r="Z41" s="27" t="str">
        <f>VLOOKUP(A41,'TAB A1'!A:E,1,0)</f>
        <v>Bhutan</v>
      </c>
    </row>
    <row r="42" spans="1:26" x14ac:dyDescent="0.3">
      <c r="A42" s="26" t="s">
        <v>633</v>
      </c>
      <c r="B42" s="26" t="s">
        <v>634</v>
      </c>
      <c r="C42" s="26" t="s">
        <v>624</v>
      </c>
      <c r="D42" s="26">
        <v>2019</v>
      </c>
      <c r="E42" s="26" t="s">
        <v>775</v>
      </c>
      <c r="F42" s="26" t="s">
        <v>806</v>
      </c>
      <c r="G42" s="26" t="s">
        <v>806</v>
      </c>
      <c r="H42" s="26" t="s">
        <v>807</v>
      </c>
      <c r="I42" s="27"/>
      <c r="J42" s="27"/>
      <c r="K42" s="27">
        <v>0</v>
      </c>
      <c r="L42" s="27">
        <v>195699.13</v>
      </c>
      <c r="M42" s="27"/>
      <c r="N42" s="27"/>
      <c r="O42" s="27">
        <v>0</v>
      </c>
      <c r="P42" s="27"/>
      <c r="Q42" s="27">
        <v>0</v>
      </c>
      <c r="R42" s="27">
        <v>0</v>
      </c>
      <c r="S42" s="27">
        <v>0</v>
      </c>
      <c r="T42" s="27">
        <v>195699.13</v>
      </c>
      <c r="U42" s="27">
        <v>1</v>
      </c>
      <c r="V42" s="27">
        <f t="shared" si="2"/>
        <v>0</v>
      </c>
      <c r="W42" s="27">
        <f t="shared" si="3"/>
        <v>0</v>
      </c>
      <c r="X42" s="27">
        <f t="shared" si="4"/>
        <v>0</v>
      </c>
      <c r="Y42" s="27">
        <f t="shared" si="5"/>
        <v>195699.13</v>
      </c>
      <c r="Z42" s="27" t="str">
        <f>VLOOKUP(A42,'TAB A1'!A:E,1,0)</f>
        <v>Bhutan</v>
      </c>
    </row>
    <row r="43" spans="1:26" x14ac:dyDescent="0.3">
      <c r="A43" s="26" t="s">
        <v>1234</v>
      </c>
      <c r="B43" s="26" t="s">
        <v>1242</v>
      </c>
      <c r="C43" s="26" t="s">
        <v>624</v>
      </c>
      <c r="D43" s="26">
        <v>2019</v>
      </c>
      <c r="E43" s="26" t="s">
        <v>775</v>
      </c>
      <c r="F43" s="26" t="s">
        <v>1008</v>
      </c>
      <c r="G43" s="26" t="s">
        <v>1008</v>
      </c>
      <c r="H43" s="26" t="s">
        <v>845</v>
      </c>
      <c r="I43" s="27">
        <v>25569.31</v>
      </c>
      <c r="J43" s="27">
        <v>0</v>
      </c>
      <c r="K43" s="27">
        <v>25569.31</v>
      </c>
      <c r="L43" s="27">
        <v>717624.53</v>
      </c>
      <c r="M43" s="27">
        <v>93044.453835412496</v>
      </c>
      <c r="N43" s="27">
        <v>0</v>
      </c>
      <c r="O43" s="27">
        <v>93044.453835412496</v>
      </c>
      <c r="P43" s="27">
        <v>1803155.72</v>
      </c>
      <c r="Q43" s="27">
        <v>118613.763835412</v>
      </c>
      <c r="R43" s="27">
        <v>0</v>
      </c>
      <c r="S43" s="27">
        <v>118613.763835412</v>
      </c>
      <c r="T43" s="27">
        <v>2520780.25</v>
      </c>
      <c r="U43" s="27">
        <v>1</v>
      </c>
      <c r="V43" s="27">
        <f t="shared" si="2"/>
        <v>118613.763835412</v>
      </c>
      <c r="W43" s="27">
        <f t="shared" si="3"/>
        <v>0</v>
      </c>
      <c r="X43" s="27">
        <f t="shared" si="4"/>
        <v>118613.763835412</v>
      </c>
      <c r="Y43" s="27">
        <f t="shared" si="5"/>
        <v>2520780.25</v>
      </c>
      <c r="Z43" s="27" t="s">
        <v>632</v>
      </c>
    </row>
    <row r="44" spans="1:26" x14ac:dyDescent="0.3">
      <c r="A44" s="26" t="s">
        <v>1234</v>
      </c>
      <c r="B44" s="26" t="s">
        <v>1250</v>
      </c>
      <c r="C44" s="26" t="s">
        <v>624</v>
      </c>
      <c r="D44" s="26">
        <v>2019</v>
      </c>
      <c r="E44" s="26" t="s">
        <v>775</v>
      </c>
      <c r="F44" s="26" t="s">
        <v>845</v>
      </c>
      <c r="G44" s="26" t="s">
        <v>849</v>
      </c>
      <c r="H44" s="26" t="s">
        <v>845</v>
      </c>
      <c r="I44" s="27">
        <v>58285.666017916199</v>
      </c>
      <c r="J44" s="27"/>
      <c r="K44" s="27">
        <v>58285.666017916199</v>
      </c>
      <c r="L44" s="27">
        <v>1295041</v>
      </c>
      <c r="M44" s="27"/>
      <c r="N44" s="27"/>
      <c r="O44" s="27">
        <v>0</v>
      </c>
      <c r="P44" s="27"/>
      <c r="Q44" s="27">
        <v>58285.666017916199</v>
      </c>
      <c r="R44" s="27">
        <v>0</v>
      </c>
      <c r="S44" s="27">
        <v>58285.666017916199</v>
      </c>
      <c r="T44" s="27">
        <v>1295041</v>
      </c>
      <c r="U44" s="27">
        <v>1</v>
      </c>
      <c r="V44" s="27">
        <f t="shared" si="2"/>
        <v>58285.666017916199</v>
      </c>
      <c r="W44" s="27">
        <f t="shared" si="3"/>
        <v>0</v>
      </c>
      <c r="X44" s="27">
        <f t="shared" si="4"/>
        <v>58285.666017916199</v>
      </c>
      <c r="Y44" s="27">
        <f t="shared" si="5"/>
        <v>1295041</v>
      </c>
      <c r="Z44" s="27" t="s">
        <v>632</v>
      </c>
    </row>
    <row r="45" spans="1:26" x14ac:dyDescent="0.3">
      <c r="A45" s="26" t="s">
        <v>1234</v>
      </c>
      <c r="B45" s="26" t="s">
        <v>68</v>
      </c>
      <c r="C45" s="26" t="s">
        <v>624</v>
      </c>
      <c r="D45" s="26">
        <v>2019</v>
      </c>
      <c r="E45" s="26" t="s">
        <v>775</v>
      </c>
      <c r="F45" s="26" t="s">
        <v>845</v>
      </c>
      <c r="G45" s="26" t="s">
        <v>849</v>
      </c>
      <c r="H45" s="26" t="s">
        <v>845</v>
      </c>
      <c r="I45" s="27">
        <v>136366.339299557</v>
      </c>
      <c r="J45" s="27"/>
      <c r="K45" s="27">
        <v>136366.339299557</v>
      </c>
      <c r="L45" s="27">
        <v>3892639</v>
      </c>
      <c r="M45" s="27"/>
      <c r="N45" s="27"/>
      <c r="O45" s="27">
        <v>0</v>
      </c>
      <c r="P45" s="27"/>
      <c r="Q45" s="27">
        <v>136366.339299557</v>
      </c>
      <c r="R45" s="27">
        <v>0</v>
      </c>
      <c r="S45" s="27">
        <v>136366.339299557</v>
      </c>
      <c r="T45" s="27">
        <v>3892639</v>
      </c>
      <c r="U45" s="27">
        <v>1</v>
      </c>
      <c r="V45" s="27">
        <f t="shared" si="2"/>
        <v>136366.339299557</v>
      </c>
      <c r="W45" s="27">
        <f t="shared" si="3"/>
        <v>0</v>
      </c>
      <c r="X45" s="27">
        <f t="shared" si="4"/>
        <v>136366.339299557</v>
      </c>
      <c r="Y45" s="27">
        <f t="shared" si="5"/>
        <v>3892639</v>
      </c>
      <c r="Z45" s="27" t="s">
        <v>632</v>
      </c>
    </row>
    <row r="46" spans="1:26" x14ac:dyDescent="0.3">
      <c r="A46" s="26" t="s">
        <v>696</v>
      </c>
      <c r="B46" s="26" t="s">
        <v>1269</v>
      </c>
      <c r="C46" s="26" t="s">
        <v>624</v>
      </c>
      <c r="D46" s="26">
        <v>2019</v>
      </c>
      <c r="E46" s="26" t="s">
        <v>775</v>
      </c>
      <c r="F46" s="26" t="s">
        <v>882</v>
      </c>
      <c r="G46" s="26" t="s">
        <v>882</v>
      </c>
      <c r="H46" s="26" t="s">
        <v>845</v>
      </c>
      <c r="I46" s="27">
        <v>80312.02</v>
      </c>
      <c r="J46" s="27">
        <v>43344.43</v>
      </c>
      <c r="K46" s="27">
        <v>36967.589999999997</v>
      </c>
      <c r="L46" s="27">
        <v>2222776</v>
      </c>
      <c r="M46" s="27">
        <v>31220.560000000001</v>
      </c>
      <c r="N46" s="27"/>
      <c r="O46" s="27">
        <v>31220.560000000001</v>
      </c>
      <c r="P46" s="27">
        <v>1314920</v>
      </c>
      <c r="Q46" s="27">
        <v>111532.58</v>
      </c>
      <c r="R46" s="27">
        <v>43344.43</v>
      </c>
      <c r="S46" s="27">
        <v>68188.149999999994</v>
      </c>
      <c r="T46" s="27">
        <v>3537696</v>
      </c>
      <c r="U46" s="27">
        <v>1</v>
      </c>
      <c r="V46" s="27">
        <f t="shared" si="2"/>
        <v>111532.58</v>
      </c>
      <c r="W46" s="27">
        <f t="shared" si="3"/>
        <v>43344.43</v>
      </c>
      <c r="X46" s="27">
        <f t="shared" si="4"/>
        <v>68188.149999999994</v>
      </c>
      <c r="Y46" s="27">
        <f t="shared" si="5"/>
        <v>3537696</v>
      </c>
      <c r="Z46" s="27" t="str">
        <f>VLOOKUP(A46,'TAB A1'!A:E,1,0)</f>
        <v>Botswana</v>
      </c>
    </row>
    <row r="47" spans="1:26" x14ac:dyDescent="0.3">
      <c r="A47" s="26" t="s">
        <v>696</v>
      </c>
      <c r="B47" s="26" t="s">
        <v>1281</v>
      </c>
      <c r="C47" s="26" t="s">
        <v>624</v>
      </c>
      <c r="D47" s="26">
        <v>2019</v>
      </c>
      <c r="E47" s="26" t="s">
        <v>775</v>
      </c>
      <c r="F47" s="26" t="s">
        <v>806</v>
      </c>
      <c r="G47" s="26"/>
      <c r="H47" s="26" t="s">
        <v>845</v>
      </c>
      <c r="I47" s="27">
        <v>387169.01</v>
      </c>
      <c r="J47" s="27">
        <v>387169.01</v>
      </c>
      <c r="K47" s="27">
        <v>0</v>
      </c>
      <c r="L47" s="27">
        <v>855388.23</v>
      </c>
      <c r="M47" s="27"/>
      <c r="N47" s="27"/>
      <c r="O47" s="27">
        <v>0</v>
      </c>
      <c r="P47" s="27"/>
      <c r="Q47" s="27">
        <v>387169.01</v>
      </c>
      <c r="R47" s="27">
        <v>387169.01</v>
      </c>
      <c r="S47" s="27">
        <v>0</v>
      </c>
      <c r="T47" s="27">
        <v>855388.23</v>
      </c>
      <c r="U47" s="27">
        <v>1</v>
      </c>
      <c r="V47" s="27">
        <f t="shared" si="2"/>
        <v>387169.01</v>
      </c>
      <c r="W47" s="27">
        <f t="shared" si="3"/>
        <v>387169.01</v>
      </c>
      <c r="X47" s="27">
        <f t="shared" si="4"/>
        <v>0</v>
      </c>
      <c r="Y47" s="27">
        <f t="shared" si="5"/>
        <v>855388.23</v>
      </c>
      <c r="Z47" s="27" t="str">
        <f>VLOOKUP(A47,'TAB A1'!A:E,1,0)</f>
        <v>Botswana</v>
      </c>
    </row>
    <row r="48" spans="1:26" x14ac:dyDescent="0.3">
      <c r="A48" s="26" t="s">
        <v>696</v>
      </c>
      <c r="B48" s="26" t="s">
        <v>1294</v>
      </c>
      <c r="C48" s="26" t="s">
        <v>624</v>
      </c>
      <c r="D48" s="26">
        <v>2019</v>
      </c>
      <c r="E48" s="26" t="s">
        <v>775</v>
      </c>
      <c r="F48" s="26" t="s">
        <v>882</v>
      </c>
      <c r="G48" s="26"/>
      <c r="H48" s="26" t="s">
        <v>845</v>
      </c>
      <c r="I48" s="27">
        <v>14932</v>
      </c>
      <c r="J48" s="27"/>
      <c r="K48" s="27">
        <v>14932</v>
      </c>
      <c r="L48" s="27">
        <v>336879</v>
      </c>
      <c r="M48" s="27"/>
      <c r="N48" s="27"/>
      <c r="O48" s="27">
        <v>0</v>
      </c>
      <c r="P48" s="27"/>
      <c r="Q48" s="27">
        <v>14932</v>
      </c>
      <c r="R48" s="27">
        <v>0</v>
      </c>
      <c r="S48" s="27">
        <v>14932</v>
      </c>
      <c r="T48" s="27">
        <v>336879</v>
      </c>
      <c r="U48" s="27">
        <v>1</v>
      </c>
      <c r="V48" s="27">
        <f t="shared" si="2"/>
        <v>14932</v>
      </c>
      <c r="W48" s="27">
        <f t="shared" si="3"/>
        <v>0</v>
      </c>
      <c r="X48" s="27">
        <f t="shared" si="4"/>
        <v>14932</v>
      </c>
      <c r="Y48" s="27">
        <f t="shared" si="5"/>
        <v>336879</v>
      </c>
      <c r="Z48" s="27" t="str">
        <f>VLOOKUP(A48,'TAB A1'!A:E,1,0)</f>
        <v>Botswana</v>
      </c>
    </row>
    <row r="49" spans="1:26" x14ac:dyDescent="0.3">
      <c r="A49" s="26" t="s">
        <v>629</v>
      </c>
      <c r="B49" s="26" t="s">
        <v>40</v>
      </c>
      <c r="C49" s="26" t="s">
        <v>628</v>
      </c>
      <c r="D49" s="26">
        <v>2019</v>
      </c>
      <c r="E49" s="26" t="s">
        <v>775</v>
      </c>
      <c r="F49" s="26" t="s">
        <v>806</v>
      </c>
      <c r="G49" s="26" t="s">
        <v>806</v>
      </c>
      <c r="H49" s="26" t="s">
        <v>807</v>
      </c>
      <c r="I49" s="27">
        <v>0</v>
      </c>
      <c r="J49" s="27">
        <v>0</v>
      </c>
      <c r="K49" s="27">
        <v>0</v>
      </c>
      <c r="L49" s="27">
        <v>737091.91</v>
      </c>
      <c r="M49" s="27">
        <v>0</v>
      </c>
      <c r="N49" s="27">
        <v>0</v>
      </c>
      <c r="O49" s="27">
        <v>0</v>
      </c>
      <c r="P49" s="27">
        <v>1617831.32</v>
      </c>
      <c r="Q49" s="27">
        <v>0</v>
      </c>
      <c r="R49" s="27">
        <v>0</v>
      </c>
      <c r="S49" s="27">
        <v>0</v>
      </c>
      <c r="T49" s="27">
        <v>2354923.23</v>
      </c>
      <c r="U49" s="27">
        <v>1.119685</v>
      </c>
      <c r="V49" s="27">
        <f t="shared" si="2"/>
        <v>0</v>
      </c>
      <c r="W49" s="27">
        <f t="shared" si="3"/>
        <v>0</v>
      </c>
      <c r="X49" s="27">
        <f t="shared" si="4"/>
        <v>0</v>
      </c>
      <c r="Y49" s="27">
        <f t="shared" si="5"/>
        <v>2636772.2167825499</v>
      </c>
      <c r="Z49" s="27" t="str">
        <f>VLOOKUP(A49,'TAB A1'!A:E,1,0)</f>
        <v>Burkina Faso</v>
      </c>
    </row>
    <row r="50" spans="1:26" x14ac:dyDescent="0.3">
      <c r="A50" s="26" t="s">
        <v>629</v>
      </c>
      <c r="B50" s="26" t="s">
        <v>42</v>
      </c>
      <c r="C50" s="26" t="s">
        <v>628</v>
      </c>
      <c r="D50" s="26">
        <v>2019</v>
      </c>
      <c r="E50" s="26" t="s">
        <v>775</v>
      </c>
      <c r="F50" s="26" t="s">
        <v>806</v>
      </c>
      <c r="G50" s="26" t="s">
        <v>806</v>
      </c>
      <c r="H50" s="26" t="s">
        <v>807</v>
      </c>
      <c r="I50" s="27">
        <v>0</v>
      </c>
      <c r="J50" s="27">
        <v>0</v>
      </c>
      <c r="K50" s="27">
        <v>0</v>
      </c>
      <c r="L50" s="27">
        <v>7650507</v>
      </c>
      <c r="M50" s="27">
        <v>0</v>
      </c>
      <c r="N50" s="27">
        <v>0</v>
      </c>
      <c r="O50" s="27">
        <v>0</v>
      </c>
      <c r="P50" s="27">
        <v>403940</v>
      </c>
      <c r="Q50" s="27">
        <v>0</v>
      </c>
      <c r="R50" s="27">
        <v>0</v>
      </c>
      <c r="S50" s="27">
        <v>0</v>
      </c>
      <c r="T50" s="27">
        <v>8054447</v>
      </c>
      <c r="U50" s="27">
        <v>1.119685</v>
      </c>
      <c r="V50" s="27">
        <f t="shared" si="2"/>
        <v>0</v>
      </c>
      <c r="W50" s="27">
        <f t="shared" si="3"/>
        <v>0</v>
      </c>
      <c r="X50" s="27">
        <f t="shared" si="4"/>
        <v>0</v>
      </c>
      <c r="Y50" s="27">
        <f t="shared" si="5"/>
        <v>9018443.4891950004</v>
      </c>
      <c r="Z50" s="27" t="str">
        <f>VLOOKUP(A50,'TAB A1'!A:E,1,0)</f>
        <v>Burkina Faso</v>
      </c>
    </row>
    <row r="51" spans="1:26" x14ac:dyDescent="0.3">
      <c r="A51" s="26" t="s">
        <v>629</v>
      </c>
      <c r="B51" s="26" t="s">
        <v>44</v>
      </c>
      <c r="C51" s="26" t="s">
        <v>628</v>
      </c>
      <c r="D51" s="26">
        <v>2019</v>
      </c>
      <c r="E51" s="26" t="s">
        <v>775</v>
      </c>
      <c r="F51" s="26" t="s">
        <v>806</v>
      </c>
      <c r="G51" s="26" t="s">
        <v>806</v>
      </c>
      <c r="H51" s="26" t="s">
        <v>807</v>
      </c>
      <c r="I51" s="27">
        <v>0</v>
      </c>
      <c r="J51" s="27">
        <v>0</v>
      </c>
      <c r="K51" s="27">
        <v>0</v>
      </c>
      <c r="L51" s="27">
        <v>29891910.511286002</v>
      </c>
      <c r="M51" s="27">
        <v>0</v>
      </c>
      <c r="N51" s="27">
        <v>0</v>
      </c>
      <c r="O51" s="27">
        <v>0</v>
      </c>
      <c r="P51" s="27">
        <v>3301939.3717129999</v>
      </c>
      <c r="Q51" s="27">
        <v>0</v>
      </c>
      <c r="R51" s="27">
        <v>0</v>
      </c>
      <c r="S51" s="27">
        <v>0</v>
      </c>
      <c r="T51" s="27">
        <v>33193849.882998999</v>
      </c>
      <c r="U51" s="27">
        <v>1.119685</v>
      </c>
      <c r="V51" s="27">
        <f t="shared" si="2"/>
        <v>0</v>
      </c>
      <c r="W51" s="27">
        <f t="shared" si="3"/>
        <v>0</v>
      </c>
      <c r="X51" s="27">
        <f t="shared" si="4"/>
        <v>0</v>
      </c>
      <c r="Y51" s="27">
        <f t="shared" si="5"/>
        <v>37166655.806245737</v>
      </c>
      <c r="Z51" s="27" t="str">
        <f>VLOOKUP(A51,'TAB A1'!A:E,1,0)</f>
        <v>Burkina Faso</v>
      </c>
    </row>
    <row r="52" spans="1:26" x14ac:dyDescent="0.3">
      <c r="A52" s="26" t="s">
        <v>629</v>
      </c>
      <c r="B52" s="26" t="s">
        <v>47</v>
      </c>
      <c r="C52" s="26" t="s">
        <v>628</v>
      </c>
      <c r="D52" s="26">
        <v>2019</v>
      </c>
      <c r="E52" s="26" t="s">
        <v>775</v>
      </c>
      <c r="F52" s="26" t="s">
        <v>806</v>
      </c>
      <c r="G52" s="26" t="s">
        <v>806</v>
      </c>
      <c r="H52" s="26" t="s">
        <v>807</v>
      </c>
      <c r="I52" s="27">
        <v>0</v>
      </c>
      <c r="J52" s="27">
        <v>0</v>
      </c>
      <c r="K52" s="27">
        <v>0</v>
      </c>
      <c r="L52" s="27">
        <v>971924.69018548494</v>
      </c>
      <c r="M52" s="27">
        <v>0</v>
      </c>
      <c r="N52" s="27">
        <v>0</v>
      </c>
      <c r="O52" s="27">
        <v>0</v>
      </c>
      <c r="P52" s="27">
        <v>522554.83057578502</v>
      </c>
      <c r="Q52" s="27">
        <v>0</v>
      </c>
      <c r="R52" s="27">
        <v>0</v>
      </c>
      <c r="S52" s="27">
        <v>0</v>
      </c>
      <c r="T52" s="27">
        <v>1494479.5207612701</v>
      </c>
      <c r="U52" s="27">
        <v>1.119685</v>
      </c>
      <c r="V52" s="27">
        <f t="shared" si="2"/>
        <v>0</v>
      </c>
      <c r="W52" s="27">
        <f t="shared" si="3"/>
        <v>0</v>
      </c>
      <c r="X52" s="27">
        <f t="shared" si="4"/>
        <v>0</v>
      </c>
      <c r="Y52" s="27">
        <f t="shared" si="5"/>
        <v>1673346.3022035828</v>
      </c>
      <c r="Z52" s="27" t="str">
        <f>VLOOKUP(A52,'TAB A1'!A:E,1,0)</f>
        <v>Burkina Faso</v>
      </c>
    </row>
    <row r="53" spans="1:26" x14ac:dyDescent="0.3">
      <c r="A53" s="26" t="s">
        <v>700</v>
      </c>
      <c r="B53" s="26" t="s">
        <v>123</v>
      </c>
      <c r="C53" s="26" t="s">
        <v>628</v>
      </c>
      <c r="D53" s="26">
        <v>2019</v>
      </c>
      <c r="E53" s="26" t="s">
        <v>775</v>
      </c>
      <c r="F53" s="26" t="s">
        <v>845</v>
      </c>
      <c r="G53" s="26" t="s">
        <v>845</v>
      </c>
      <c r="H53" s="26" t="s">
        <v>845</v>
      </c>
      <c r="I53" s="27">
        <v>22422.99</v>
      </c>
      <c r="J53" s="27">
        <v>0</v>
      </c>
      <c r="K53" s="27">
        <v>22422.99</v>
      </c>
      <c r="L53" s="27">
        <v>715869</v>
      </c>
      <c r="M53" s="27">
        <v>8926.9500000000007</v>
      </c>
      <c r="N53" s="27">
        <v>0</v>
      </c>
      <c r="O53" s="27">
        <v>8926.9500000000007</v>
      </c>
      <c r="P53" s="27">
        <v>112251.78</v>
      </c>
      <c r="Q53" s="27">
        <v>31349.94</v>
      </c>
      <c r="R53" s="27">
        <v>0</v>
      </c>
      <c r="S53" s="27">
        <v>31349.94</v>
      </c>
      <c r="T53" s="27">
        <v>828120.78</v>
      </c>
      <c r="U53" s="27">
        <v>1.119685</v>
      </c>
      <c r="V53" s="27">
        <f t="shared" si="2"/>
        <v>35102.057568900003</v>
      </c>
      <c r="W53" s="27">
        <f t="shared" si="3"/>
        <v>0</v>
      </c>
      <c r="X53" s="27">
        <f t="shared" si="4"/>
        <v>35102.057568900003</v>
      </c>
      <c r="Y53" s="27">
        <f t="shared" si="5"/>
        <v>927234.41555430007</v>
      </c>
      <c r="Z53" s="27" t="str">
        <f>VLOOKUP(A53,'TAB A1'!A:E,1,0)</f>
        <v>Cabo Verde</v>
      </c>
    </row>
    <row r="54" spans="1:26" x14ac:dyDescent="0.3">
      <c r="A54" s="26" t="s">
        <v>658</v>
      </c>
      <c r="B54" s="26" t="s">
        <v>259</v>
      </c>
      <c r="C54" s="26" t="s">
        <v>624</v>
      </c>
      <c r="D54" s="26">
        <v>2019</v>
      </c>
      <c r="E54" s="26" t="s">
        <v>775</v>
      </c>
      <c r="F54" s="26" t="s">
        <v>845</v>
      </c>
      <c r="G54" s="26" t="s">
        <v>845</v>
      </c>
      <c r="H54" s="26" t="s">
        <v>845</v>
      </c>
      <c r="I54" s="27">
        <v>0</v>
      </c>
      <c r="J54" s="27">
        <v>0</v>
      </c>
      <c r="K54" s="27">
        <v>0</v>
      </c>
      <c r="L54" s="27">
        <v>319190.96999999997</v>
      </c>
      <c r="M54" s="27">
        <v>13684.75</v>
      </c>
      <c r="N54" s="27">
        <v>0</v>
      </c>
      <c r="O54" s="27">
        <v>13684.75</v>
      </c>
      <c r="P54" s="27">
        <v>18317681.210000001</v>
      </c>
      <c r="Q54" s="27">
        <v>13684.75</v>
      </c>
      <c r="R54" s="27">
        <v>0</v>
      </c>
      <c r="S54" s="27">
        <v>13684.75</v>
      </c>
      <c r="T54" s="27">
        <v>18636872.18</v>
      </c>
      <c r="U54" s="27">
        <v>1</v>
      </c>
      <c r="V54" s="27">
        <f t="shared" si="2"/>
        <v>13684.75</v>
      </c>
      <c r="W54" s="27">
        <f t="shared" si="3"/>
        <v>0</v>
      </c>
      <c r="X54" s="27">
        <f t="shared" si="4"/>
        <v>13684.75</v>
      </c>
      <c r="Y54" s="27">
        <f t="shared" si="5"/>
        <v>18636872.18</v>
      </c>
      <c r="Z54" s="27" t="str">
        <f>VLOOKUP(A54,'TAB A1'!A:E,1,0)</f>
        <v>Cambodia</v>
      </c>
    </row>
    <row r="55" spans="1:26" x14ac:dyDescent="0.3">
      <c r="A55" s="26" t="s">
        <v>636</v>
      </c>
      <c r="B55" s="26" t="s">
        <v>92</v>
      </c>
      <c r="C55" s="26" t="s">
        <v>628</v>
      </c>
      <c r="D55" s="26">
        <v>2019</v>
      </c>
      <c r="E55" s="26" t="s">
        <v>775</v>
      </c>
      <c r="F55" s="26" t="s">
        <v>806</v>
      </c>
      <c r="G55" s="26" t="s">
        <v>806</v>
      </c>
      <c r="H55" s="26" t="s">
        <v>807</v>
      </c>
      <c r="I55" s="27">
        <v>4364.5162716458499</v>
      </c>
      <c r="J55" s="27">
        <v>0</v>
      </c>
      <c r="K55" s="27">
        <v>4364.5162716458499</v>
      </c>
      <c r="L55" s="27">
        <v>2629931</v>
      </c>
      <c r="M55" s="27">
        <v>1756.2126785749699</v>
      </c>
      <c r="N55" s="27">
        <v>0</v>
      </c>
      <c r="O55" s="27">
        <v>1756.2126785749699</v>
      </c>
      <c r="P55" s="27">
        <v>2930491</v>
      </c>
      <c r="Q55" s="27">
        <v>6120.7289502208196</v>
      </c>
      <c r="R55" s="27">
        <v>0</v>
      </c>
      <c r="S55" s="27">
        <v>6120.7289502208196</v>
      </c>
      <c r="T55" s="27">
        <v>5560422</v>
      </c>
      <c r="U55" s="27">
        <v>1.119685</v>
      </c>
      <c r="V55" s="27">
        <f t="shared" si="2"/>
        <v>6853.288394627999</v>
      </c>
      <c r="W55" s="27">
        <f t="shared" si="3"/>
        <v>0</v>
      </c>
      <c r="X55" s="27">
        <f t="shared" si="4"/>
        <v>6853.288394627999</v>
      </c>
      <c r="Y55" s="27">
        <f t="shared" si="5"/>
        <v>6225921.1070699999</v>
      </c>
      <c r="Z55" s="27" t="str">
        <f>VLOOKUP(A55,'TAB A1'!A:E,1,0)</f>
        <v>Cameroon</v>
      </c>
    </row>
    <row r="56" spans="1:26" x14ac:dyDescent="0.3">
      <c r="A56" s="26" t="s">
        <v>636</v>
      </c>
      <c r="B56" s="26" t="s">
        <v>94</v>
      </c>
      <c r="C56" s="26" t="s">
        <v>628</v>
      </c>
      <c r="D56" s="26">
        <v>2019</v>
      </c>
      <c r="E56" s="26" t="s">
        <v>775</v>
      </c>
      <c r="F56" s="26" t="s">
        <v>806</v>
      </c>
      <c r="G56" s="26" t="s">
        <v>806</v>
      </c>
      <c r="H56" s="26" t="s">
        <v>807</v>
      </c>
      <c r="I56" s="27">
        <v>0</v>
      </c>
      <c r="J56" s="27">
        <v>0</v>
      </c>
      <c r="K56" s="27">
        <v>0</v>
      </c>
      <c r="L56" s="27">
        <v>27374846.977899302</v>
      </c>
      <c r="M56" s="27">
        <v>0</v>
      </c>
      <c r="N56" s="27">
        <v>0</v>
      </c>
      <c r="O56" s="27">
        <v>0</v>
      </c>
      <c r="P56" s="27">
        <v>200410.176276799</v>
      </c>
      <c r="Q56" s="27">
        <v>0</v>
      </c>
      <c r="R56" s="27">
        <v>0</v>
      </c>
      <c r="S56" s="27">
        <v>0</v>
      </c>
      <c r="T56" s="27">
        <v>27575257.154176101</v>
      </c>
      <c r="U56" s="27">
        <v>1.119685</v>
      </c>
      <c r="V56" s="27">
        <f t="shared" si="2"/>
        <v>0</v>
      </c>
      <c r="W56" s="27">
        <f t="shared" si="3"/>
        <v>0</v>
      </c>
      <c r="X56" s="27">
        <f t="shared" si="4"/>
        <v>0</v>
      </c>
      <c r="Y56" s="27">
        <f t="shared" si="5"/>
        <v>30875601.806673668</v>
      </c>
      <c r="Z56" s="27" t="str">
        <f>VLOOKUP(A56,'TAB A1'!A:E,1,0)</f>
        <v>Cameroon</v>
      </c>
    </row>
    <row r="57" spans="1:26" x14ac:dyDescent="0.3">
      <c r="A57" s="26" t="s">
        <v>636</v>
      </c>
      <c r="B57" s="26" t="s">
        <v>96</v>
      </c>
      <c r="C57" s="26" t="s">
        <v>628</v>
      </c>
      <c r="D57" s="26">
        <v>2019</v>
      </c>
      <c r="E57" s="26" t="s">
        <v>775</v>
      </c>
      <c r="F57" s="26" t="s">
        <v>1008</v>
      </c>
      <c r="G57" s="26" t="s">
        <v>1008</v>
      </c>
      <c r="H57" s="26" t="s">
        <v>845</v>
      </c>
      <c r="I57" s="27">
        <v>47088.62</v>
      </c>
      <c r="J57" s="27">
        <v>76031.4029730607</v>
      </c>
      <c r="K57" s="27">
        <v>-28942.782973060701</v>
      </c>
      <c r="L57" s="27">
        <v>26193727.984912001</v>
      </c>
      <c r="M57" s="27">
        <v>24618.3</v>
      </c>
      <c r="N57" s="27">
        <v>42452.07</v>
      </c>
      <c r="O57" s="27">
        <v>-17833.77</v>
      </c>
      <c r="P57" s="27">
        <v>3580346.3266269998</v>
      </c>
      <c r="Q57" s="27">
        <v>71706.92</v>
      </c>
      <c r="R57" s="27">
        <v>118483.472973061</v>
      </c>
      <c r="S57" s="27">
        <v>-46776.552973060701</v>
      </c>
      <c r="T57" s="27">
        <v>29774074.311539002</v>
      </c>
      <c r="U57" s="27">
        <v>1.119685</v>
      </c>
      <c r="V57" s="27">
        <f t="shared" si="2"/>
        <v>80289.162720199995</v>
      </c>
      <c r="W57" s="27">
        <f t="shared" si="3"/>
        <v>132664.16743584181</v>
      </c>
      <c r="X57" s="27">
        <f t="shared" si="4"/>
        <v>-52375.004715641473</v>
      </c>
      <c r="Y57" s="27">
        <f t="shared" si="5"/>
        <v>33337584.39551555</v>
      </c>
      <c r="Z57" s="27" t="str">
        <f>VLOOKUP(A57,'TAB A1'!A:E,1,0)</f>
        <v>Cameroon</v>
      </c>
    </row>
    <row r="58" spans="1:26" x14ac:dyDescent="0.3">
      <c r="A58" s="26" t="s">
        <v>636</v>
      </c>
      <c r="B58" s="26" t="s">
        <v>98</v>
      </c>
      <c r="C58" s="26" t="s">
        <v>628</v>
      </c>
      <c r="D58" s="26">
        <v>2019</v>
      </c>
      <c r="E58" s="26" t="s">
        <v>775</v>
      </c>
      <c r="F58" s="26" t="s">
        <v>882</v>
      </c>
      <c r="G58" s="26" t="s">
        <v>882</v>
      </c>
      <c r="H58" s="26" t="s">
        <v>845</v>
      </c>
      <c r="I58" s="27">
        <v>31162.196607399601</v>
      </c>
      <c r="J58" s="27">
        <v>0</v>
      </c>
      <c r="K58" s="27">
        <v>31162.196607399601</v>
      </c>
      <c r="L58" s="27">
        <v>3560044</v>
      </c>
      <c r="M58" s="27">
        <v>170.74289930590001</v>
      </c>
      <c r="N58" s="27">
        <v>0</v>
      </c>
      <c r="O58" s="27">
        <v>170.74289930590001</v>
      </c>
      <c r="P58" s="27">
        <v>185835</v>
      </c>
      <c r="Q58" s="27">
        <v>31332.939506705501</v>
      </c>
      <c r="R58" s="27">
        <v>0</v>
      </c>
      <c r="S58" s="27">
        <v>31332.939506705501</v>
      </c>
      <c r="T58" s="27">
        <v>3745879</v>
      </c>
      <c r="U58" s="27">
        <v>1.119685</v>
      </c>
      <c r="V58" s="27">
        <f t="shared" si="2"/>
        <v>35083.022371565552</v>
      </c>
      <c r="W58" s="27">
        <f t="shared" si="3"/>
        <v>0</v>
      </c>
      <c r="X58" s="27">
        <f t="shared" si="4"/>
        <v>35083.022371565552</v>
      </c>
      <c r="Y58" s="27">
        <f t="shared" si="5"/>
        <v>4194204.5281150001</v>
      </c>
      <c r="Z58" s="27" t="str">
        <f>VLOOKUP(A58,'TAB A1'!A:E,1,0)</f>
        <v>Cameroon</v>
      </c>
    </row>
    <row r="59" spans="1:26" x14ac:dyDescent="0.3">
      <c r="A59" s="26" t="s">
        <v>1424</v>
      </c>
      <c r="B59" s="26" t="s">
        <v>458</v>
      </c>
      <c r="C59" s="26" t="s">
        <v>624</v>
      </c>
      <c r="D59" s="26">
        <v>2019</v>
      </c>
      <c r="E59" s="26" t="s">
        <v>775</v>
      </c>
      <c r="F59" s="26" t="s">
        <v>806</v>
      </c>
      <c r="G59" s="26" t="s">
        <v>806</v>
      </c>
      <c r="H59" s="26" t="s">
        <v>807</v>
      </c>
      <c r="I59" s="27"/>
      <c r="J59" s="27"/>
      <c r="K59" s="27">
        <v>0</v>
      </c>
      <c r="L59" s="27">
        <v>209197</v>
      </c>
      <c r="M59" s="27"/>
      <c r="N59" s="27"/>
      <c r="O59" s="27">
        <v>0</v>
      </c>
      <c r="P59" s="27">
        <v>254650</v>
      </c>
      <c r="Q59" s="27">
        <v>0</v>
      </c>
      <c r="R59" s="27">
        <v>0</v>
      </c>
      <c r="S59" s="27">
        <v>0</v>
      </c>
      <c r="T59" s="27">
        <v>463847</v>
      </c>
      <c r="U59" s="27">
        <v>1</v>
      </c>
      <c r="V59" s="27">
        <f t="shared" si="2"/>
        <v>0</v>
      </c>
      <c r="W59" s="27">
        <f t="shared" si="3"/>
        <v>0</v>
      </c>
      <c r="X59" s="27">
        <f t="shared" si="4"/>
        <v>0</v>
      </c>
      <c r="Y59" s="27">
        <f t="shared" si="5"/>
        <v>463847</v>
      </c>
      <c r="Z59" s="27" t="s">
        <v>769</v>
      </c>
    </row>
    <row r="60" spans="1:26" x14ac:dyDescent="0.3">
      <c r="A60" s="26" t="s">
        <v>1424</v>
      </c>
      <c r="B60" s="26" t="s">
        <v>1431</v>
      </c>
      <c r="C60" s="26" t="s">
        <v>624</v>
      </c>
      <c r="D60" s="26">
        <v>2019</v>
      </c>
      <c r="E60" s="26" t="s">
        <v>775</v>
      </c>
      <c r="F60" s="26" t="s">
        <v>806</v>
      </c>
      <c r="G60" s="26" t="s">
        <v>806</v>
      </c>
      <c r="H60" s="26" t="s">
        <v>807</v>
      </c>
      <c r="I60" s="27">
        <v>0</v>
      </c>
      <c r="J60" s="27">
        <v>0</v>
      </c>
      <c r="K60" s="27">
        <v>0</v>
      </c>
      <c r="L60" s="27">
        <v>409621</v>
      </c>
      <c r="M60" s="27">
        <v>0</v>
      </c>
      <c r="N60" s="27">
        <v>0</v>
      </c>
      <c r="O60" s="27">
        <v>0</v>
      </c>
      <c r="P60" s="27">
        <v>207119</v>
      </c>
      <c r="Q60" s="27">
        <v>0</v>
      </c>
      <c r="R60" s="27">
        <v>0</v>
      </c>
      <c r="S60" s="27">
        <v>0</v>
      </c>
      <c r="T60" s="27">
        <v>616740</v>
      </c>
      <c r="U60" s="27">
        <v>1</v>
      </c>
      <c r="V60" s="27">
        <f t="shared" si="2"/>
        <v>0</v>
      </c>
      <c r="W60" s="27">
        <f t="shared" si="3"/>
        <v>0</v>
      </c>
      <c r="X60" s="27">
        <f t="shared" si="4"/>
        <v>0</v>
      </c>
      <c r="Y60" s="27">
        <f t="shared" si="5"/>
        <v>616740</v>
      </c>
      <c r="Z60" s="27" t="s">
        <v>769</v>
      </c>
    </row>
    <row r="61" spans="1:26" x14ac:dyDescent="0.3">
      <c r="A61" s="26" t="s">
        <v>697</v>
      </c>
      <c r="B61" s="26" t="s">
        <v>78</v>
      </c>
      <c r="C61" s="26" t="s">
        <v>628</v>
      </c>
      <c r="D61" s="26">
        <v>2019</v>
      </c>
      <c r="E61" s="26" t="s">
        <v>775</v>
      </c>
      <c r="F61" s="26" t="s">
        <v>1008</v>
      </c>
      <c r="G61" s="26" t="s">
        <v>1008</v>
      </c>
      <c r="H61" s="26" t="s">
        <v>845</v>
      </c>
      <c r="I61" s="27">
        <v>6741.4037810405298</v>
      </c>
      <c r="J61" s="27">
        <v>0</v>
      </c>
      <c r="K61" s="27">
        <v>6741.4037810405298</v>
      </c>
      <c r="L61" s="27">
        <v>9905323.6999999993</v>
      </c>
      <c r="M61" s="27">
        <v>0</v>
      </c>
      <c r="N61" s="27">
        <v>0</v>
      </c>
      <c r="O61" s="27">
        <v>0</v>
      </c>
      <c r="P61" s="27">
        <v>120053.3</v>
      </c>
      <c r="Q61" s="27">
        <v>6741.4037810405298</v>
      </c>
      <c r="R61" s="27">
        <v>0</v>
      </c>
      <c r="S61" s="27">
        <v>6741.4037810405298</v>
      </c>
      <c r="T61" s="27">
        <v>10025377</v>
      </c>
      <c r="U61" s="27">
        <v>1.119685</v>
      </c>
      <c r="V61" s="27">
        <f t="shared" si="2"/>
        <v>7548.248692574366</v>
      </c>
      <c r="W61" s="27">
        <f t="shared" si="3"/>
        <v>0</v>
      </c>
      <c r="X61" s="27">
        <f t="shared" si="4"/>
        <v>7548.248692574366</v>
      </c>
      <c r="Y61" s="27">
        <f t="shared" si="5"/>
        <v>11225264.246245001</v>
      </c>
      <c r="Z61" s="27" t="str">
        <f>VLOOKUP(A61,'TAB A1'!A:E,1,0)</f>
        <v>Central African Republic</v>
      </c>
    </row>
    <row r="62" spans="1:26" x14ac:dyDescent="0.3">
      <c r="A62" s="26" t="s">
        <v>1444</v>
      </c>
      <c r="B62" s="26" t="s">
        <v>459</v>
      </c>
      <c r="C62" s="26" t="s">
        <v>624</v>
      </c>
      <c r="D62" s="26">
        <v>2019</v>
      </c>
      <c r="E62" s="26" t="s">
        <v>775</v>
      </c>
      <c r="F62" s="26" t="s">
        <v>882</v>
      </c>
      <c r="G62" s="26" t="s">
        <v>882</v>
      </c>
      <c r="H62" s="26" t="s">
        <v>845</v>
      </c>
      <c r="I62" s="27"/>
      <c r="J62" s="27"/>
      <c r="K62" s="27">
        <v>0</v>
      </c>
      <c r="L62" s="27">
        <v>988271.43</v>
      </c>
      <c r="M62" s="27"/>
      <c r="N62" s="27"/>
      <c r="O62" s="27">
        <v>0</v>
      </c>
      <c r="P62" s="27"/>
      <c r="Q62" s="27">
        <v>0</v>
      </c>
      <c r="R62" s="27">
        <v>0</v>
      </c>
      <c r="S62" s="27">
        <v>0</v>
      </c>
      <c r="T62" s="27">
        <v>988271.43</v>
      </c>
      <c r="U62" s="27">
        <v>1</v>
      </c>
      <c r="V62" s="27">
        <f t="shared" si="2"/>
        <v>0</v>
      </c>
      <c r="W62" s="27">
        <f t="shared" si="3"/>
        <v>0</v>
      </c>
      <c r="X62" s="27">
        <f t="shared" si="4"/>
        <v>0</v>
      </c>
      <c r="Y62" s="27">
        <f t="shared" si="5"/>
        <v>988271.43</v>
      </c>
      <c r="Z62" s="27" t="s">
        <v>770</v>
      </c>
    </row>
    <row r="63" spans="1:26" x14ac:dyDescent="0.3">
      <c r="A63" s="26" t="s">
        <v>728</v>
      </c>
      <c r="B63" s="26" t="s">
        <v>1461</v>
      </c>
      <c r="C63" s="26" t="s">
        <v>628</v>
      </c>
      <c r="D63" s="26">
        <v>2019</v>
      </c>
      <c r="E63" s="26" t="s">
        <v>775</v>
      </c>
      <c r="F63" s="26" t="s">
        <v>806</v>
      </c>
      <c r="G63" s="26" t="s">
        <v>806</v>
      </c>
      <c r="H63" s="26" t="s">
        <v>807</v>
      </c>
      <c r="I63" s="27">
        <v>0</v>
      </c>
      <c r="J63" s="27">
        <v>0</v>
      </c>
      <c r="K63" s="27">
        <v>0</v>
      </c>
      <c r="L63" s="27">
        <v>342549.238745832</v>
      </c>
      <c r="M63" s="27">
        <v>0</v>
      </c>
      <c r="N63" s="27">
        <v>0</v>
      </c>
      <c r="O63" s="27">
        <v>0</v>
      </c>
      <c r="P63" s="27">
        <v>925697.24705876596</v>
      </c>
      <c r="Q63" s="27">
        <v>0</v>
      </c>
      <c r="R63" s="27">
        <v>0</v>
      </c>
      <c r="S63" s="27">
        <v>0</v>
      </c>
      <c r="T63" s="27">
        <v>1268246.4858045999</v>
      </c>
      <c r="U63" s="27">
        <v>1.119685</v>
      </c>
      <c r="V63" s="27">
        <f t="shared" si="2"/>
        <v>0</v>
      </c>
      <c r="W63" s="27">
        <f t="shared" si="3"/>
        <v>0</v>
      </c>
      <c r="X63" s="27">
        <f t="shared" si="4"/>
        <v>0</v>
      </c>
      <c r="Y63" s="27">
        <f t="shared" si="5"/>
        <v>1420036.5664581235</v>
      </c>
      <c r="Z63" s="27" t="str">
        <f>VLOOKUP(A63,'TAB A1'!A:E,1,0)</f>
        <v>Chad</v>
      </c>
    </row>
    <row r="64" spans="1:26" x14ac:dyDescent="0.3">
      <c r="A64" s="26" t="s">
        <v>728</v>
      </c>
      <c r="B64" s="26" t="s">
        <v>534</v>
      </c>
      <c r="C64" s="26" t="s">
        <v>628</v>
      </c>
      <c r="D64" s="26">
        <v>2019</v>
      </c>
      <c r="E64" s="26" t="s">
        <v>775</v>
      </c>
      <c r="F64" s="26" t="s">
        <v>806</v>
      </c>
      <c r="G64" s="26" t="s">
        <v>806</v>
      </c>
      <c r="H64" s="26" t="s">
        <v>807</v>
      </c>
      <c r="I64" s="27"/>
      <c r="J64" s="27"/>
      <c r="K64" s="27">
        <v>0</v>
      </c>
      <c r="L64" s="27">
        <v>21774872.420000002</v>
      </c>
      <c r="M64" s="27"/>
      <c r="N64" s="27"/>
      <c r="O64" s="27">
        <v>0</v>
      </c>
      <c r="P64" s="27">
        <v>1925823.07</v>
      </c>
      <c r="Q64" s="27">
        <v>0</v>
      </c>
      <c r="R64" s="27">
        <v>0</v>
      </c>
      <c r="S64" s="27">
        <v>0</v>
      </c>
      <c r="T64" s="27">
        <v>23700695.489999998</v>
      </c>
      <c r="U64" s="27">
        <v>1.119685</v>
      </c>
      <c r="V64" s="27">
        <f t="shared" si="2"/>
        <v>0</v>
      </c>
      <c r="W64" s="27">
        <f t="shared" si="3"/>
        <v>0</v>
      </c>
      <c r="X64" s="27">
        <f t="shared" si="4"/>
        <v>0</v>
      </c>
      <c r="Y64" s="27">
        <f t="shared" si="5"/>
        <v>26537313.229720648</v>
      </c>
      <c r="Z64" s="27" t="str">
        <f>VLOOKUP(A64,'TAB A1'!A:E,1,0)</f>
        <v>Chad</v>
      </c>
    </row>
    <row r="65" spans="1:26" x14ac:dyDescent="0.3">
      <c r="A65" s="26" t="s">
        <v>728</v>
      </c>
      <c r="B65" s="26" t="s">
        <v>1473</v>
      </c>
      <c r="C65" s="26" t="s">
        <v>628</v>
      </c>
      <c r="D65" s="26">
        <v>2019</v>
      </c>
      <c r="E65" s="26" t="s">
        <v>775</v>
      </c>
      <c r="F65" s="26" t="s">
        <v>806</v>
      </c>
      <c r="G65" s="26" t="s">
        <v>806</v>
      </c>
      <c r="H65" s="26" t="s">
        <v>807</v>
      </c>
      <c r="I65" s="27">
        <v>0</v>
      </c>
      <c r="J65" s="27">
        <v>0</v>
      </c>
      <c r="K65" s="27">
        <v>0</v>
      </c>
      <c r="L65" s="27">
        <v>74163.42</v>
      </c>
      <c r="M65" s="27">
        <v>0</v>
      </c>
      <c r="N65" s="27">
        <v>0</v>
      </c>
      <c r="O65" s="27">
        <v>0</v>
      </c>
      <c r="P65" s="27">
        <v>43259.181623185701</v>
      </c>
      <c r="Q65" s="27">
        <v>0</v>
      </c>
      <c r="R65" s="27">
        <v>0</v>
      </c>
      <c r="S65" s="27">
        <v>0</v>
      </c>
      <c r="T65" s="27">
        <v>117422.601623186</v>
      </c>
      <c r="U65" s="27">
        <v>1.119685</v>
      </c>
      <c r="V65" s="27">
        <f t="shared" si="2"/>
        <v>0</v>
      </c>
      <c r="W65" s="27">
        <f t="shared" si="3"/>
        <v>0</v>
      </c>
      <c r="X65" s="27">
        <f t="shared" si="4"/>
        <v>0</v>
      </c>
      <c r="Y65" s="27">
        <f t="shared" si="5"/>
        <v>131476.32569845702</v>
      </c>
      <c r="Z65" s="27" t="str">
        <f>VLOOKUP(A65,'TAB A1'!A:E,1,0)</f>
        <v>Chad</v>
      </c>
    </row>
    <row r="66" spans="1:26" x14ac:dyDescent="0.3">
      <c r="A66" s="26" t="s">
        <v>638</v>
      </c>
      <c r="B66" s="26" t="s">
        <v>117</v>
      </c>
      <c r="C66" s="26" t="s">
        <v>624</v>
      </c>
      <c r="D66" s="26">
        <v>2019</v>
      </c>
      <c r="E66" s="26" t="s">
        <v>775</v>
      </c>
      <c r="F66" s="26" t="s">
        <v>882</v>
      </c>
      <c r="G66" s="26"/>
      <c r="H66" s="26" t="s">
        <v>845</v>
      </c>
      <c r="I66" s="27">
        <v>0</v>
      </c>
      <c r="J66" s="27">
        <v>0</v>
      </c>
      <c r="K66" s="27">
        <v>0</v>
      </c>
      <c r="L66" s="27">
        <v>2078212.85</v>
      </c>
      <c r="M66" s="27">
        <v>0</v>
      </c>
      <c r="N66" s="27">
        <v>0</v>
      </c>
      <c r="O66" s="27">
        <v>0</v>
      </c>
      <c r="P66" s="27">
        <v>0</v>
      </c>
      <c r="Q66" s="27">
        <v>0</v>
      </c>
      <c r="R66" s="27">
        <v>0</v>
      </c>
      <c r="S66" s="27">
        <v>0</v>
      </c>
      <c r="T66" s="27">
        <v>2078212.85</v>
      </c>
      <c r="U66" s="27">
        <v>1</v>
      </c>
      <c r="V66" s="27">
        <f t="shared" si="2"/>
        <v>0</v>
      </c>
      <c r="W66" s="27">
        <f t="shared" si="3"/>
        <v>0</v>
      </c>
      <c r="X66" s="27">
        <f t="shared" si="4"/>
        <v>0</v>
      </c>
      <c r="Y66" s="27">
        <f t="shared" si="5"/>
        <v>2078212.85</v>
      </c>
      <c r="Z66" s="27" t="str">
        <f>VLOOKUP(A66,'TAB A1'!A:E,1,0)</f>
        <v>Colombia</v>
      </c>
    </row>
    <row r="67" spans="1:26" x14ac:dyDescent="0.3">
      <c r="A67" s="26" t="s">
        <v>638</v>
      </c>
      <c r="B67" s="26" t="s">
        <v>1489</v>
      </c>
      <c r="C67" s="26" t="s">
        <v>624</v>
      </c>
      <c r="D67" s="26">
        <v>2019</v>
      </c>
      <c r="E67" s="26" t="s">
        <v>775</v>
      </c>
      <c r="F67" s="26" t="s">
        <v>882</v>
      </c>
      <c r="G67" s="26" t="s">
        <v>882</v>
      </c>
      <c r="H67" s="26" t="s">
        <v>845</v>
      </c>
      <c r="I67" s="27">
        <v>0</v>
      </c>
      <c r="J67" s="27">
        <v>0</v>
      </c>
      <c r="K67" s="27">
        <v>0</v>
      </c>
      <c r="L67" s="27">
        <v>52042.920229248302</v>
      </c>
      <c r="M67" s="27">
        <v>0</v>
      </c>
      <c r="N67" s="27">
        <v>0</v>
      </c>
      <c r="O67" s="27">
        <v>0</v>
      </c>
      <c r="P67" s="27">
        <v>0</v>
      </c>
      <c r="Q67" s="27">
        <v>0</v>
      </c>
      <c r="R67" s="27">
        <v>0</v>
      </c>
      <c r="S67" s="27">
        <v>0</v>
      </c>
      <c r="T67" s="27">
        <v>52042.920229248302</v>
      </c>
      <c r="U67" s="27">
        <v>1</v>
      </c>
      <c r="V67" s="27">
        <f t="shared" si="2"/>
        <v>0</v>
      </c>
      <c r="W67" s="27">
        <f t="shared" si="3"/>
        <v>0</v>
      </c>
      <c r="X67" s="27">
        <f t="shared" si="4"/>
        <v>0</v>
      </c>
      <c r="Y67" s="27">
        <f t="shared" si="5"/>
        <v>52042.920229248302</v>
      </c>
      <c r="Z67" s="27" t="str">
        <f>VLOOKUP(A67,'TAB A1'!A:E,1,0)</f>
        <v>Colombia</v>
      </c>
    </row>
    <row r="68" spans="1:26" x14ac:dyDescent="0.3">
      <c r="A68" s="26" t="s">
        <v>699</v>
      </c>
      <c r="B68" s="26" t="s">
        <v>118</v>
      </c>
      <c r="C68" s="26" t="s">
        <v>628</v>
      </c>
      <c r="D68" s="26">
        <v>2019</v>
      </c>
      <c r="E68" s="26" t="s">
        <v>775</v>
      </c>
      <c r="F68" s="26" t="s">
        <v>845</v>
      </c>
      <c r="G68" s="26" t="s">
        <v>845</v>
      </c>
      <c r="H68" s="26" t="s">
        <v>845</v>
      </c>
      <c r="I68" s="27">
        <v>4222.5600000000004</v>
      </c>
      <c r="J68" s="27">
        <v>0</v>
      </c>
      <c r="K68" s="27">
        <v>4222.5600000000004</v>
      </c>
      <c r="L68" s="27">
        <v>1312940</v>
      </c>
      <c r="M68" s="27">
        <v>0</v>
      </c>
      <c r="N68" s="27">
        <v>0</v>
      </c>
      <c r="O68" s="27">
        <v>0</v>
      </c>
      <c r="P68" s="27">
        <v>0</v>
      </c>
      <c r="Q68" s="27">
        <v>4222.5600000000004</v>
      </c>
      <c r="R68" s="27">
        <v>0</v>
      </c>
      <c r="S68" s="27">
        <v>4222.5600000000004</v>
      </c>
      <c r="T68" s="27">
        <v>1312940</v>
      </c>
      <c r="U68" s="27">
        <v>1.119685</v>
      </c>
      <c r="V68" s="27">
        <f t="shared" si="2"/>
        <v>4727.9370936000005</v>
      </c>
      <c r="W68" s="27">
        <f t="shared" si="3"/>
        <v>0</v>
      </c>
      <c r="X68" s="27">
        <f t="shared" si="4"/>
        <v>4727.9370936000005</v>
      </c>
      <c r="Y68" s="27">
        <f t="shared" si="5"/>
        <v>1470079.2239000001</v>
      </c>
      <c r="Z68" s="27" t="str">
        <f>VLOOKUP(A68,'TAB A1'!A:E,1,0)</f>
        <v>Comoros</v>
      </c>
    </row>
    <row r="69" spans="1:26" x14ac:dyDescent="0.3">
      <c r="A69" s="26" t="s">
        <v>699</v>
      </c>
      <c r="B69" s="26" t="s">
        <v>1501</v>
      </c>
      <c r="C69" s="26" t="s">
        <v>628</v>
      </c>
      <c r="D69" s="26">
        <v>2019</v>
      </c>
      <c r="E69" s="26" t="s">
        <v>775</v>
      </c>
      <c r="F69" s="26" t="s">
        <v>845</v>
      </c>
      <c r="G69" s="26" t="s">
        <v>845</v>
      </c>
      <c r="H69" s="26" t="s">
        <v>845</v>
      </c>
      <c r="I69" s="27">
        <v>3629.73</v>
      </c>
      <c r="J69" s="27">
        <v>0</v>
      </c>
      <c r="K69" s="27">
        <v>3629.73</v>
      </c>
      <c r="L69" s="27">
        <v>237910</v>
      </c>
      <c r="M69" s="27">
        <v>0</v>
      </c>
      <c r="N69" s="27">
        <v>0</v>
      </c>
      <c r="O69" s="27">
        <v>0</v>
      </c>
      <c r="P69" s="27">
        <v>0</v>
      </c>
      <c r="Q69" s="27">
        <v>3629.73</v>
      </c>
      <c r="R69" s="27">
        <v>0</v>
      </c>
      <c r="S69" s="27">
        <v>3629.73</v>
      </c>
      <c r="T69" s="27">
        <v>237910</v>
      </c>
      <c r="U69" s="27">
        <v>1.119685</v>
      </c>
      <c r="V69" s="27">
        <f t="shared" ref="V69:V132" si="6">Q69*$U69</f>
        <v>4064.1542350500004</v>
      </c>
      <c r="W69" s="27">
        <f t="shared" ref="W69:W132" si="7">R69*$U69</f>
        <v>0</v>
      </c>
      <c r="X69" s="27">
        <f t="shared" ref="X69:X132" si="8">S69*$U69</f>
        <v>4064.1542350500004</v>
      </c>
      <c r="Y69" s="27">
        <f t="shared" ref="Y69:Y132" si="9">T69*$U69</f>
        <v>266384.25835000002</v>
      </c>
      <c r="Z69" s="27" t="str">
        <f>VLOOKUP(A69,'TAB A1'!A:E,1,0)</f>
        <v>Comoros</v>
      </c>
    </row>
    <row r="70" spans="1:26" x14ac:dyDescent="0.3">
      <c r="A70" s="26" t="s">
        <v>699</v>
      </c>
      <c r="B70" s="26" t="s">
        <v>1506</v>
      </c>
      <c r="C70" s="26" t="s">
        <v>628</v>
      </c>
      <c r="D70" s="26">
        <v>2019</v>
      </c>
      <c r="E70" s="26" t="s">
        <v>775</v>
      </c>
      <c r="F70" s="26" t="s">
        <v>1008</v>
      </c>
      <c r="G70" s="26" t="s">
        <v>1008</v>
      </c>
      <c r="H70" s="26" t="s">
        <v>845</v>
      </c>
      <c r="I70" s="27">
        <v>12951.2554430651</v>
      </c>
      <c r="J70" s="27">
        <v>12951.2554430651</v>
      </c>
      <c r="K70" s="27">
        <v>0</v>
      </c>
      <c r="L70" s="27">
        <v>563700</v>
      </c>
      <c r="M70" s="27"/>
      <c r="N70" s="27"/>
      <c r="O70" s="27">
        <v>0</v>
      </c>
      <c r="P70" s="27">
        <v>133069.49327901599</v>
      </c>
      <c r="Q70" s="27">
        <v>12951.2554430651</v>
      </c>
      <c r="R70" s="27">
        <v>12951.2554430651</v>
      </c>
      <c r="S70" s="27">
        <v>0</v>
      </c>
      <c r="T70" s="27">
        <v>696769.49327901599</v>
      </c>
      <c r="U70" s="27">
        <v>1.119685</v>
      </c>
      <c r="V70" s="27">
        <f t="shared" si="6"/>
        <v>14501.326450768347</v>
      </c>
      <c r="W70" s="27">
        <f t="shared" si="7"/>
        <v>14501.326450768347</v>
      </c>
      <c r="X70" s="27">
        <f t="shared" si="8"/>
        <v>0</v>
      </c>
      <c r="Y70" s="27">
        <f t="shared" si="9"/>
        <v>780162.35008211504</v>
      </c>
      <c r="Z70" s="27" t="str">
        <f>VLOOKUP(A70,'TAB A1'!A:E,1,0)</f>
        <v>Comoros</v>
      </c>
    </row>
    <row r="71" spans="1:26" x14ac:dyDescent="0.3">
      <c r="A71" s="26" t="s">
        <v>699</v>
      </c>
      <c r="B71" s="26" t="s">
        <v>1512</v>
      </c>
      <c r="C71" s="26" t="s">
        <v>628</v>
      </c>
      <c r="D71" s="26">
        <v>2019</v>
      </c>
      <c r="E71" s="26" t="s">
        <v>775</v>
      </c>
      <c r="F71" s="26" t="s">
        <v>845</v>
      </c>
      <c r="G71" s="26" t="s">
        <v>845</v>
      </c>
      <c r="H71" s="26" t="s">
        <v>845</v>
      </c>
      <c r="I71" s="27">
        <v>2606.63</v>
      </c>
      <c r="J71" s="27">
        <v>0</v>
      </c>
      <c r="K71" s="27">
        <v>2606.63</v>
      </c>
      <c r="L71" s="27">
        <v>231774.77</v>
      </c>
      <c r="M71" s="27">
        <v>0</v>
      </c>
      <c r="N71" s="27">
        <v>0</v>
      </c>
      <c r="O71" s="27">
        <v>0</v>
      </c>
      <c r="P71" s="27">
        <v>0</v>
      </c>
      <c r="Q71" s="27">
        <v>2606.63</v>
      </c>
      <c r="R71" s="27">
        <v>0</v>
      </c>
      <c r="S71" s="27">
        <v>2606.63</v>
      </c>
      <c r="T71" s="27">
        <v>231774.77</v>
      </c>
      <c r="U71" s="27">
        <v>1.119685</v>
      </c>
      <c r="V71" s="27">
        <f t="shared" si="6"/>
        <v>2918.6045115500001</v>
      </c>
      <c r="W71" s="27">
        <f t="shared" si="7"/>
        <v>0</v>
      </c>
      <c r="X71" s="27">
        <f t="shared" si="8"/>
        <v>2918.6045115500001</v>
      </c>
      <c r="Y71" s="27">
        <f t="shared" si="9"/>
        <v>259514.73334745</v>
      </c>
      <c r="Z71" s="27" t="str">
        <f>VLOOKUP(A71,'TAB A1'!A:E,1,0)</f>
        <v>Comoros</v>
      </c>
    </row>
    <row r="72" spans="1:26" x14ac:dyDescent="0.3">
      <c r="A72" s="26" t="s">
        <v>698</v>
      </c>
      <c r="B72" s="26" t="s">
        <v>112</v>
      </c>
      <c r="C72" s="26" t="s">
        <v>628</v>
      </c>
      <c r="D72" s="26">
        <v>2019</v>
      </c>
      <c r="E72" s="26" t="s">
        <v>775</v>
      </c>
      <c r="F72" s="26" t="s">
        <v>806</v>
      </c>
      <c r="G72" s="26" t="s">
        <v>806</v>
      </c>
      <c r="H72" s="26" t="s">
        <v>807</v>
      </c>
      <c r="I72" s="27">
        <v>0</v>
      </c>
      <c r="J72" s="27">
        <v>0</v>
      </c>
      <c r="K72" s="27">
        <v>0</v>
      </c>
      <c r="L72" s="27">
        <v>5022350.88</v>
      </c>
      <c r="M72" s="27">
        <v>0</v>
      </c>
      <c r="N72" s="27">
        <v>0</v>
      </c>
      <c r="O72" s="27">
        <v>0</v>
      </c>
      <c r="P72" s="27">
        <v>0</v>
      </c>
      <c r="Q72" s="27">
        <v>0</v>
      </c>
      <c r="R72" s="27">
        <v>0</v>
      </c>
      <c r="S72" s="27">
        <v>0</v>
      </c>
      <c r="T72" s="27">
        <v>5022350.88</v>
      </c>
      <c r="U72" s="27">
        <v>1.119685</v>
      </c>
      <c r="V72" s="27">
        <f t="shared" si="6"/>
        <v>0</v>
      </c>
      <c r="W72" s="27">
        <f t="shared" si="7"/>
        <v>0</v>
      </c>
      <c r="X72" s="27">
        <f t="shared" si="8"/>
        <v>0</v>
      </c>
      <c r="Y72" s="27">
        <f t="shared" si="9"/>
        <v>5623450.9450727999</v>
      </c>
      <c r="Z72" s="27" t="str">
        <f>VLOOKUP(A72,'TAB A1'!A:E,1,0)</f>
        <v>Congo</v>
      </c>
    </row>
    <row r="73" spans="1:26" x14ac:dyDescent="0.3">
      <c r="A73" s="26" t="s">
        <v>698</v>
      </c>
      <c r="B73" s="26" t="s">
        <v>115</v>
      </c>
      <c r="C73" s="26" t="s">
        <v>628</v>
      </c>
      <c r="D73" s="26">
        <v>2019</v>
      </c>
      <c r="E73" s="26" t="s">
        <v>775</v>
      </c>
      <c r="F73" s="26" t="s">
        <v>806</v>
      </c>
      <c r="G73" s="26" t="s">
        <v>806</v>
      </c>
      <c r="H73" s="26" t="s">
        <v>807</v>
      </c>
      <c r="I73" s="27"/>
      <c r="J73" s="27"/>
      <c r="K73" s="27">
        <v>0</v>
      </c>
      <c r="L73" s="27">
        <v>9415395.4800000004</v>
      </c>
      <c r="M73" s="27"/>
      <c r="N73" s="27"/>
      <c r="O73" s="27">
        <v>0</v>
      </c>
      <c r="P73" s="27">
        <v>438364.34</v>
      </c>
      <c r="Q73" s="27">
        <v>0</v>
      </c>
      <c r="R73" s="27">
        <v>0</v>
      </c>
      <c r="S73" s="27">
        <v>0</v>
      </c>
      <c r="T73" s="27">
        <v>9853759.8200000003</v>
      </c>
      <c r="U73" s="27">
        <v>1.119685</v>
      </c>
      <c r="V73" s="27">
        <f t="shared" si="6"/>
        <v>0</v>
      </c>
      <c r="W73" s="27">
        <f t="shared" si="7"/>
        <v>0</v>
      </c>
      <c r="X73" s="27">
        <f t="shared" si="8"/>
        <v>0</v>
      </c>
      <c r="Y73" s="27">
        <f t="shared" si="9"/>
        <v>11033107.0640567</v>
      </c>
      <c r="Z73" s="27" t="str">
        <f>VLOOKUP(A73,'TAB A1'!A:E,1,0)</f>
        <v>Congo</v>
      </c>
    </row>
    <row r="74" spans="1:26" x14ac:dyDescent="0.3">
      <c r="A74" s="26" t="s">
        <v>1533</v>
      </c>
      <c r="B74" s="26" t="s">
        <v>99</v>
      </c>
      <c r="C74" s="26" t="s">
        <v>624</v>
      </c>
      <c r="D74" s="26">
        <v>2019</v>
      </c>
      <c r="E74" s="26" t="s">
        <v>775</v>
      </c>
      <c r="F74" s="26"/>
      <c r="G74" s="26"/>
      <c r="H74" s="26" t="s">
        <v>845</v>
      </c>
      <c r="I74" s="27">
        <v>19710.419999999998</v>
      </c>
      <c r="J74" s="27">
        <v>0</v>
      </c>
      <c r="K74" s="27">
        <v>19710.419999999998</v>
      </c>
      <c r="L74" s="27">
        <v>48284084</v>
      </c>
      <c r="M74" s="27">
        <v>0</v>
      </c>
      <c r="N74" s="27">
        <v>0</v>
      </c>
      <c r="O74" s="27">
        <v>0</v>
      </c>
      <c r="P74" s="27">
        <v>12667533</v>
      </c>
      <c r="Q74" s="27">
        <v>19710.419999999998</v>
      </c>
      <c r="R74" s="27">
        <v>0</v>
      </c>
      <c r="S74" s="27">
        <v>19710.419999999998</v>
      </c>
      <c r="T74" s="27">
        <v>60951617</v>
      </c>
      <c r="U74" s="27">
        <v>1</v>
      </c>
      <c r="V74" s="27">
        <f t="shared" si="6"/>
        <v>19710.419999999998</v>
      </c>
      <c r="W74" s="27">
        <f t="shared" si="7"/>
        <v>0</v>
      </c>
      <c r="X74" s="27">
        <f t="shared" si="8"/>
        <v>19710.419999999998</v>
      </c>
      <c r="Y74" s="27">
        <f t="shared" si="9"/>
        <v>60951617</v>
      </c>
      <c r="Z74" s="27" t="s">
        <v>698</v>
      </c>
    </row>
    <row r="75" spans="1:26" x14ac:dyDescent="0.3">
      <c r="A75" s="26" t="s">
        <v>1533</v>
      </c>
      <c r="B75" s="26" t="s">
        <v>102</v>
      </c>
      <c r="C75" s="26" t="s">
        <v>624</v>
      </c>
      <c r="D75" s="26">
        <v>2019</v>
      </c>
      <c r="E75" s="26" t="s">
        <v>775</v>
      </c>
      <c r="F75" s="26" t="s">
        <v>845</v>
      </c>
      <c r="G75" s="26" t="s">
        <v>845</v>
      </c>
      <c r="H75" s="26" t="s">
        <v>845</v>
      </c>
      <c r="I75" s="27">
        <v>17859.965563840098</v>
      </c>
      <c r="J75" s="27"/>
      <c r="K75" s="27">
        <v>17859.965563840098</v>
      </c>
      <c r="L75" s="27">
        <v>2115424.5299999998</v>
      </c>
      <c r="M75" s="27">
        <v>303.26</v>
      </c>
      <c r="N75" s="27"/>
      <c r="O75" s="27">
        <v>303.26</v>
      </c>
      <c r="P75" s="27">
        <v>7526152.8200000003</v>
      </c>
      <c r="Q75" s="27">
        <v>18163.2255638401</v>
      </c>
      <c r="R75" s="27">
        <v>0</v>
      </c>
      <c r="S75" s="27">
        <v>18163.2255638401</v>
      </c>
      <c r="T75" s="27">
        <v>9641577.3499999996</v>
      </c>
      <c r="U75" s="27">
        <v>1</v>
      </c>
      <c r="V75" s="27">
        <f t="shared" si="6"/>
        <v>18163.2255638401</v>
      </c>
      <c r="W75" s="27">
        <f t="shared" si="7"/>
        <v>0</v>
      </c>
      <c r="X75" s="27">
        <f t="shared" si="8"/>
        <v>18163.2255638401</v>
      </c>
      <c r="Y75" s="27">
        <f t="shared" si="9"/>
        <v>9641577.3499999996</v>
      </c>
      <c r="Z75" s="27" t="s">
        <v>698</v>
      </c>
    </row>
    <row r="76" spans="1:26" x14ac:dyDescent="0.3">
      <c r="A76" s="26" t="s">
        <v>1533</v>
      </c>
      <c r="B76" s="26" t="s">
        <v>105</v>
      </c>
      <c r="C76" s="26" t="s">
        <v>624</v>
      </c>
      <c r="D76" s="26">
        <v>2019</v>
      </c>
      <c r="E76" s="26" t="s">
        <v>775</v>
      </c>
      <c r="F76" s="26" t="s">
        <v>845</v>
      </c>
      <c r="G76" s="26" t="s">
        <v>845</v>
      </c>
      <c r="H76" s="26" t="s">
        <v>845</v>
      </c>
      <c r="I76" s="27">
        <v>36074.873637440098</v>
      </c>
      <c r="J76" s="27"/>
      <c r="K76" s="27">
        <v>36074.873637440098</v>
      </c>
      <c r="L76" s="27">
        <v>3457252</v>
      </c>
      <c r="M76" s="27">
        <v>1116.8900000000001</v>
      </c>
      <c r="N76" s="27"/>
      <c r="O76" s="27">
        <v>1116.8900000000001</v>
      </c>
      <c r="P76" s="27">
        <v>17505100.59</v>
      </c>
      <c r="Q76" s="27">
        <v>37191.763637440097</v>
      </c>
      <c r="R76" s="27">
        <v>0</v>
      </c>
      <c r="S76" s="27">
        <v>37191.763637440097</v>
      </c>
      <c r="T76" s="27">
        <v>20962352.59</v>
      </c>
      <c r="U76" s="27">
        <v>1</v>
      </c>
      <c r="V76" s="27">
        <f t="shared" si="6"/>
        <v>37191.763637440097</v>
      </c>
      <c r="W76" s="27">
        <f t="shared" si="7"/>
        <v>0</v>
      </c>
      <c r="X76" s="27">
        <f t="shared" si="8"/>
        <v>37191.763637440097</v>
      </c>
      <c r="Y76" s="27">
        <f t="shared" si="9"/>
        <v>20962352.59</v>
      </c>
      <c r="Z76" s="27" t="s">
        <v>698</v>
      </c>
    </row>
    <row r="77" spans="1:26" x14ac:dyDescent="0.3">
      <c r="A77" s="26" t="s">
        <v>1533</v>
      </c>
      <c r="B77" s="26" t="s">
        <v>108</v>
      </c>
      <c r="C77" s="26" t="s">
        <v>624</v>
      </c>
      <c r="D77" s="26">
        <v>2019</v>
      </c>
      <c r="E77" s="26" t="s">
        <v>775</v>
      </c>
      <c r="F77" s="26" t="s">
        <v>1008</v>
      </c>
      <c r="G77" s="26" t="s">
        <v>845</v>
      </c>
      <c r="H77" s="26" t="s">
        <v>845</v>
      </c>
      <c r="I77" s="27">
        <v>2375.7600000000002</v>
      </c>
      <c r="J77" s="27"/>
      <c r="K77" s="27">
        <v>2375.7600000000002</v>
      </c>
      <c r="L77" s="27">
        <v>88440926.959999993</v>
      </c>
      <c r="M77" s="27"/>
      <c r="N77" s="27"/>
      <c r="O77" s="27">
        <v>0</v>
      </c>
      <c r="P77" s="27"/>
      <c r="Q77" s="27">
        <v>2375.7600000000002</v>
      </c>
      <c r="R77" s="27">
        <v>0</v>
      </c>
      <c r="S77" s="27">
        <v>2375.7600000000002</v>
      </c>
      <c r="T77" s="27">
        <v>88440926.959999993</v>
      </c>
      <c r="U77" s="27">
        <v>1</v>
      </c>
      <c r="V77" s="27">
        <f t="shared" si="6"/>
        <v>2375.7600000000002</v>
      </c>
      <c r="W77" s="27">
        <f t="shared" si="7"/>
        <v>0</v>
      </c>
      <c r="X77" s="27">
        <f t="shared" si="8"/>
        <v>2375.7600000000002</v>
      </c>
      <c r="Y77" s="27">
        <f t="shared" si="9"/>
        <v>88440926.959999993</v>
      </c>
      <c r="Z77" s="27" t="s">
        <v>698</v>
      </c>
    </row>
    <row r="78" spans="1:26" x14ac:dyDescent="0.3">
      <c r="A78" s="26" t="s">
        <v>1533</v>
      </c>
      <c r="B78" s="26" t="s">
        <v>111</v>
      </c>
      <c r="C78" s="26" t="s">
        <v>624</v>
      </c>
      <c r="D78" s="26">
        <v>2019</v>
      </c>
      <c r="E78" s="26" t="s">
        <v>775</v>
      </c>
      <c r="F78" s="26" t="s">
        <v>845</v>
      </c>
      <c r="G78" s="26" t="s">
        <v>845</v>
      </c>
      <c r="H78" s="26" t="s">
        <v>845</v>
      </c>
      <c r="I78" s="27">
        <v>19691.374566080001</v>
      </c>
      <c r="J78" s="27"/>
      <c r="K78" s="27">
        <v>19691.374566080001</v>
      </c>
      <c r="L78" s="27">
        <v>1126050.95</v>
      </c>
      <c r="M78" s="27">
        <v>753.02</v>
      </c>
      <c r="N78" s="27"/>
      <c r="O78" s="27">
        <v>753.02</v>
      </c>
      <c r="P78" s="27">
        <v>6455016.9299999997</v>
      </c>
      <c r="Q78" s="27">
        <v>20444.394566079998</v>
      </c>
      <c r="R78" s="27">
        <v>0</v>
      </c>
      <c r="S78" s="27">
        <v>20444.394566079998</v>
      </c>
      <c r="T78" s="27">
        <v>7581067.8799999999</v>
      </c>
      <c r="U78" s="27">
        <v>1</v>
      </c>
      <c r="V78" s="27">
        <f t="shared" si="6"/>
        <v>20444.394566079998</v>
      </c>
      <c r="W78" s="27">
        <f t="shared" si="7"/>
        <v>0</v>
      </c>
      <c r="X78" s="27">
        <f t="shared" si="8"/>
        <v>20444.394566079998</v>
      </c>
      <c r="Y78" s="27">
        <f t="shared" si="9"/>
        <v>7581067.8799999999</v>
      </c>
      <c r="Z78" s="27" t="s">
        <v>698</v>
      </c>
    </row>
    <row r="79" spans="1:26" x14ac:dyDescent="0.3">
      <c r="A79" s="26" t="s">
        <v>639</v>
      </c>
      <c r="B79" s="26" t="s">
        <v>125</v>
      </c>
      <c r="C79" s="26" t="s">
        <v>624</v>
      </c>
      <c r="D79" s="26">
        <v>2019</v>
      </c>
      <c r="E79" s="26" t="s">
        <v>775</v>
      </c>
      <c r="F79" s="26" t="s">
        <v>849</v>
      </c>
      <c r="G79" s="26" t="s">
        <v>849</v>
      </c>
      <c r="H79" s="26" t="s">
        <v>849</v>
      </c>
      <c r="I79" s="27">
        <v>12559.22</v>
      </c>
      <c r="J79" s="27"/>
      <c r="K79" s="27">
        <v>12559.22</v>
      </c>
      <c r="L79" s="27">
        <v>461202</v>
      </c>
      <c r="M79" s="27">
        <v>1674.35</v>
      </c>
      <c r="N79" s="27"/>
      <c r="O79" s="27">
        <v>1674.35</v>
      </c>
      <c r="P79" s="27">
        <v>349808</v>
      </c>
      <c r="Q79" s="27">
        <v>14233.57</v>
      </c>
      <c r="R79" s="27">
        <v>0</v>
      </c>
      <c r="S79" s="27">
        <v>14233.57</v>
      </c>
      <c r="T79" s="27">
        <v>811010</v>
      </c>
      <c r="U79" s="27">
        <v>1</v>
      </c>
      <c r="V79" s="27">
        <f t="shared" si="6"/>
        <v>14233.57</v>
      </c>
      <c r="W79" s="27">
        <f t="shared" si="7"/>
        <v>0</v>
      </c>
      <c r="X79" s="27">
        <f t="shared" si="8"/>
        <v>14233.57</v>
      </c>
      <c r="Y79" s="27">
        <f t="shared" si="9"/>
        <v>811010</v>
      </c>
      <c r="Z79" s="27" t="str">
        <f>VLOOKUP(A79,'TAB A1'!A:E,1,0)</f>
        <v>Costa Rica</v>
      </c>
    </row>
    <row r="80" spans="1:26" x14ac:dyDescent="0.3">
      <c r="A80" s="26" t="s">
        <v>1597</v>
      </c>
      <c r="B80" s="26" t="s">
        <v>81</v>
      </c>
      <c r="C80" s="26" t="s">
        <v>628</v>
      </c>
      <c r="D80" s="26">
        <v>2019</v>
      </c>
      <c r="E80" s="26" t="s">
        <v>775</v>
      </c>
      <c r="F80" s="26" t="s">
        <v>1008</v>
      </c>
      <c r="G80" s="26" t="s">
        <v>849</v>
      </c>
      <c r="H80" s="26" t="s">
        <v>845</v>
      </c>
      <c r="I80" s="27">
        <v>5083.4902287802397</v>
      </c>
      <c r="J80" s="27">
        <v>462.89314695932802</v>
      </c>
      <c r="K80" s="27">
        <v>4620.5970818209098</v>
      </c>
      <c r="L80" s="27">
        <v>3104626.5860390002</v>
      </c>
      <c r="M80" s="27">
        <v>14047.508488244999</v>
      </c>
      <c r="N80" s="27">
        <v>0</v>
      </c>
      <c r="O80" s="27">
        <v>14047.508488244999</v>
      </c>
      <c r="P80" s="27">
        <v>3507125.4936600002</v>
      </c>
      <c r="Q80" s="27">
        <v>19130.998717025199</v>
      </c>
      <c r="R80" s="27">
        <v>462.89314695932802</v>
      </c>
      <c r="S80" s="27">
        <v>18668.105570065902</v>
      </c>
      <c r="T80" s="27">
        <v>6611752.0796990003</v>
      </c>
      <c r="U80" s="27">
        <v>1.119685</v>
      </c>
      <c r="V80" s="27">
        <f t="shared" si="6"/>
        <v>21420.692298472361</v>
      </c>
      <c r="W80" s="27">
        <f t="shared" si="7"/>
        <v>518.29451325315517</v>
      </c>
      <c r="X80" s="27">
        <f t="shared" si="8"/>
        <v>20902.39778521924</v>
      </c>
      <c r="Y80" s="27">
        <f t="shared" si="9"/>
        <v>7403079.6273577753</v>
      </c>
      <c r="Z80" s="27" t="s">
        <v>635</v>
      </c>
    </row>
    <row r="81" spans="1:26" x14ac:dyDescent="0.3">
      <c r="A81" s="26" t="s">
        <v>1597</v>
      </c>
      <c r="B81" s="26" t="s">
        <v>82</v>
      </c>
      <c r="C81" s="26" t="s">
        <v>628</v>
      </c>
      <c r="D81" s="26">
        <v>2019</v>
      </c>
      <c r="E81" s="26" t="s">
        <v>775</v>
      </c>
      <c r="F81" s="26" t="s">
        <v>806</v>
      </c>
      <c r="G81" s="26"/>
      <c r="H81" s="26" t="s">
        <v>845</v>
      </c>
      <c r="I81" s="27">
        <v>2622.7618578656802</v>
      </c>
      <c r="J81" s="27">
        <v>873.87099999999998</v>
      </c>
      <c r="K81" s="27">
        <v>1748.8908578656799</v>
      </c>
      <c r="L81" s="27">
        <v>11493762.896</v>
      </c>
      <c r="M81" s="27"/>
      <c r="N81" s="27"/>
      <c r="O81" s="27">
        <v>0</v>
      </c>
      <c r="P81" s="27"/>
      <c r="Q81" s="27">
        <v>2622.7618578656802</v>
      </c>
      <c r="R81" s="27">
        <v>873.87099999999998</v>
      </c>
      <c r="S81" s="27">
        <v>1748.8908578656799</v>
      </c>
      <c r="T81" s="27">
        <v>11493762.896</v>
      </c>
      <c r="U81" s="27">
        <v>1.119685</v>
      </c>
      <c r="V81" s="27">
        <f t="shared" si="6"/>
        <v>2936.667110824334</v>
      </c>
      <c r="W81" s="27">
        <f t="shared" si="7"/>
        <v>978.46025063499997</v>
      </c>
      <c r="X81" s="27">
        <f t="shared" si="8"/>
        <v>1958.2068601893338</v>
      </c>
      <c r="Y81" s="27">
        <f t="shared" si="9"/>
        <v>12869393.908207759</v>
      </c>
      <c r="Z81" s="27" t="s">
        <v>635</v>
      </c>
    </row>
    <row r="82" spans="1:26" x14ac:dyDescent="0.3">
      <c r="A82" s="26" t="s">
        <v>1597</v>
      </c>
      <c r="B82" s="26" t="s">
        <v>84</v>
      </c>
      <c r="C82" s="26" t="s">
        <v>628</v>
      </c>
      <c r="D82" s="26">
        <v>2019</v>
      </c>
      <c r="E82" s="26" t="s">
        <v>775</v>
      </c>
      <c r="F82" s="26" t="s">
        <v>806</v>
      </c>
      <c r="G82" s="26" t="s">
        <v>806</v>
      </c>
      <c r="H82" s="26" t="s">
        <v>807</v>
      </c>
      <c r="I82" s="27">
        <v>3503.0331921147299</v>
      </c>
      <c r="J82" s="27">
        <v>4752.2139408528301</v>
      </c>
      <c r="K82" s="27">
        <v>-1249.1807487381</v>
      </c>
      <c r="L82" s="27">
        <v>43906428</v>
      </c>
      <c r="M82" s="27"/>
      <c r="N82" s="27"/>
      <c r="O82" s="27">
        <v>0</v>
      </c>
      <c r="P82" s="27"/>
      <c r="Q82" s="27">
        <v>3503.0331921147299</v>
      </c>
      <c r="R82" s="27">
        <v>4752.2139408528301</v>
      </c>
      <c r="S82" s="27">
        <v>-1249.1807487381</v>
      </c>
      <c r="T82" s="27">
        <v>43906428</v>
      </c>
      <c r="U82" s="27">
        <v>1.119685</v>
      </c>
      <c r="V82" s="27">
        <f t="shared" si="6"/>
        <v>3922.2937197129813</v>
      </c>
      <c r="W82" s="27">
        <f t="shared" si="7"/>
        <v>5320.9826663638014</v>
      </c>
      <c r="X82" s="27">
        <f t="shared" si="8"/>
        <v>-1398.6889466508196</v>
      </c>
      <c r="Y82" s="27">
        <f t="shared" si="9"/>
        <v>49161368.835179999</v>
      </c>
      <c r="Z82" s="27" t="s">
        <v>635</v>
      </c>
    </row>
    <row r="83" spans="1:26" x14ac:dyDescent="0.3">
      <c r="A83" s="26" t="s">
        <v>1597</v>
      </c>
      <c r="B83" s="26" t="s">
        <v>86</v>
      </c>
      <c r="C83" s="26" t="s">
        <v>628</v>
      </c>
      <c r="D83" s="26">
        <v>2019</v>
      </c>
      <c r="E83" s="26" t="s">
        <v>775</v>
      </c>
      <c r="F83" s="26" t="s">
        <v>882</v>
      </c>
      <c r="G83" s="26" t="s">
        <v>849</v>
      </c>
      <c r="H83" s="26" t="s">
        <v>845</v>
      </c>
      <c r="I83" s="27">
        <v>6917.9488899424796</v>
      </c>
      <c r="J83" s="27">
        <v>0</v>
      </c>
      <c r="K83" s="27">
        <v>6917.9488899424796</v>
      </c>
      <c r="L83" s="27">
        <v>4533180</v>
      </c>
      <c r="M83" s="27">
        <v>14698.871480905</v>
      </c>
      <c r="N83" s="27">
        <v>0</v>
      </c>
      <c r="O83" s="27">
        <v>14698.871480905</v>
      </c>
      <c r="P83" s="27">
        <v>5857838</v>
      </c>
      <c r="Q83" s="27">
        <v>21616.820370847501</v>
      </c>
      <c r="R83" s="27">
        <v>0</v>
      </c>
      <c r="S83" s="27">
        <v>21616.820370847501</v>
      </c>
      <c r="T83" s="27">
        <v>10391018</v>
      </c>
      <c r="U83" s="27">
        <v>1.119685</v>
      </c>
      <c r="V83" s="27">
        <f t="shared" si="6"/>
        <v>24204.029516932384</v>
      </c>
      <c r="W83" s="27">
        <f t="shared" si="7"/>
        <v>0</v>
      </c>
      <c r="X83" s="27">
        <f t="shared" si="8"/>
        <v>24204.029516932384</v>
      </c>
      <c r="Y83" s="27">
        <f t="shared" si="9"/>
        <v>11634666.989330001</v>
      </c>
      <c r="Z83" s="27" t="s">
        <v>635</v>
      </c>
    </row>
    <row r="84" spans="1:26" x14ac:dyDescent="0.3">
      <c r="A84" s="26" t="s">
        <v>1597</v>
      </c>
      <c r="B84" s="26" t="s">
        <v>88</v>
      </c>
      <c r="C84" s="26" t="s">
        <v>628</v>
      </c>
      <c r="D84" s="26">
        <v>2019</v>
      </c>
      <c r="E84" s="26" t="s">
        <v>775</v>
      </c>
      <c r="F84" s="26" t="s">
        <v>806</v>
      </c>
      <c r="G84" s="26" t="s">
        <v>849</v>
      </c>
      <c r="H84" s="26" t="s">
        <v>845</v>
      </c>
      <c r="I84" s="27">
        <v>1053.13762944827</v>
      </c>
      <c r="J84" s="27">
        <v>0</v>
      </c>
      <c r="K84" s="27">
        <v>1053.13762944827</v>
      </c>
      <c r="L84" s="27">
        <v>575332.23201399995</v>
      </c>
      <c r="M84" s="27">
        <v>3561.4551315540698</v>
      </c>
      <c r="N84" s="27">
        <v>0</v>
      </c>
      <c r="O84" s="27">
        <v>3561.4551315540698</v>
      </c>
      <c r="P84" s="27">
        <v>992079.09336399997</v>
      </c>
      <c r="Q84" s="27">
        <v>4614.59276100234</v>
      </c>
      <c r="R84" s="27">
        <v>0</v>
      </c>
      <c r="S84" s="27">
        <v>4614.59276100234</v>
      </c>
      <c r="T84" s="27">
        <v>1567411.325378</v>
      </c>
      <c r="U84" s="27">
        <v>1.119685</v>
      </c>
      <c r="V84" s="27">
        <f t="shared" si="6"/>
        <v>5166.8902956029051</v>
      </c>
      <c r="W84" s="27">
        <f t="shared" si="7"/>
        <v>0</v>
      </c>
      <c r="X84" s="27">
        <f t="shared" si="8"/>
        <v>5166.8902956029051</v>
      </c>
      <c r="Y84" s="27">
        <f t="shared" si="9"/>
        <v>1755006.9498558661</v>
      </c>
      <c r="Z84" s="27" t="s">
        <v>635</v>
      </c>
    </row>
    <row r="85" spans="1:26" x14ac:dyDescent="0.3">
      <c r="A85" s="26" t="s">
        <v>1597</v>
      </c>
      <c r="B85" s="26" t="s">
        <v>90</v>
      </c>
      <c r="C85" s="26" t="s">
        <v>628</v>
      </c>
      <c r="D85" s="26">
        <v>2019</v>
      </c>
      <c r="E85" s="26" t="s">
        <v>775</v>
      </c>
      <c r="F85" s="26" t="s">
        <v>806</v>
      </c>
      <c r="G85" s="26" t="s">
        <v>806</v>
      </c>
      <c r="H85" s="26" t="s">
        <v>807</v>
      </c>
      <c r="I85" s="27"/>
      <c r="J85" s="27"/>
      <c r="K85" s="27">
        <v>0</v>
      </c>
      <c r="L85" s="27">
        <v>1641837.75</v>
      </c>
      <c r="M85" s="27"/>
      <c r="N85" s="27"/>
      <c r="O85" s="27">
        <v>0</v>
      </c>
      <c r="P85" s="27"/>
      <c r="Q85" s="27">
        <v>0</v>
      </c>
      <c r="R85" s="27">
        <v>0</v>
      </c>
      <c r="S85" s="27">
        <v>0</v>
      </c>
      <c r="T85" s="27">
        <v>1641837.75</v>
      </c>
      <c r="U85" s="27">
        <v>1.119685</v>
      </c>
      <c r="V85" s="27">
        <f t="shared" si="6"/>
        <v>0</v>
      </c>
      <c r="W85" s="27">
        <f t="shared" si="7"/>
        <v>0</v>
      </c>
      <c r="X85" s="27">
        <f t="shared" si="8"/>
        <v>0</v>
      </c>
      <c r="Y85" s="27">
        <f t="shared" si="9"/>
        <v>1838341.1011087501</v>
      </c>
      <c r="Z85" s="27" t="s">
        <v>635</v>
      </c>
    </row>
    <row r="86" spans="1:26" x14ac:dyDescent="0.3">
      <c r="A86" s="26" t="s">
        <v>640</v>
      </c>
      <c r="B86" s="26" t="s">
        <v>127</v>
      </c>
      <c r="C86" s="26" t="s">
        <v>624</v>
      </c>
      <c r="D86" s="26">
        <v>2019</v>
      </c>
      <c r="E86" s="26" t="s">
        <v>775</v>
      </c>
      <c r="F86" s="26" t="s">
        <v>806</v>
      </c>
      <c r="G86" s="26" t="s">
        <v>806</v>
      </c>
      <c r="H86" s="26" t="s">
        <v>807</v>
      </c>
      <c r="I86" s="27">
        <v>0</v>
      </c>
      <c r="J86" s="27">
        <v>0</v>
      </c>
      <c r="K86" s="27">
        <v>0</v>
      </c>
      <c r="L86" s="27">
        <v>966922.61</v>
      </c>
      <c r="M86" s="27">
        <v>0</v>
      </c>
      <c r="N86" s="27">
        <v>0</v>
      </c>
      <c r="O86" s="27">
        <v>0</v>
      </c>
      <c r="P86" s="27">
        <v>5355288.66</v>
      </c>
      <c r="Q86" s="27">
        <v>0</v>
      </c>
      <c r="R86" s="27">
        <v>0</v>
      </c>
      <c r="S86" s="27">
        <v>0</v>
      </c>
      <c r="T86" s="27">
        <v>6322211.2699999996</v>
      </c>
      <c r="U86" s="27">
        <v>1</v>
      </c>
      <c r="V86" s="27">
        <f t="shared" si="6"/>
        <v>0</v>
      </c>
      <c r="W86" s="27">
        <f t="shared" si="7"/>
        <v>0</v>
      </c>
      <c r="X86" s="27">
        <f t="shared" si="8"/>
        <v>0</v>
      </c>
      <c r="Y86" s="27">
        <f t="shared" si="9"/>
        <v>6322211.2699999996</v>
      </c>
      <c r="Z86" s="27" t="str">
        <f>VLOOKUP(A86,'TAB A1'!A:E,1,0)</f>
        <v>Cuba</v>
      </c>
    </row>
    <row r="87" spans="1:26" x14ac:dyDescent="0.3">
      <c r="A87" s="26" t="s">
        <v>701</v>
      </c>
      <c r="B87" s="26" t="s">
        <v>129</v>
      </c>
      <c r="C87" s="26" t="s">
        <v>624</v>
      </c>
      <c r="D87" s="26">
        <v>2019</v>
      </c>
      <c r="E87" s="26" t="s">
        <v>775</v>
      </c>
      <c r="F87" s="26" t="s">
        <v>845</v>
      </c>
      <c r="G87" s="26" t="s">
        <v>845</v>
      </c>
      <c r="H87" s="26" t="s">
        <v>845</v>
      </c>
      <c r="I87" s="27">
        <v>0</v>
      </c>
      <c r="J87" s="27">
        <v>0</v>
      </c>
      <c r="K87" s="27">
        <v>0</v>
      </c>
      <c r="L87" s="27">
        <v>1087726.24844859</v>
      </c>
      <c r="M87" s="27">
        <v>0</v>
      </c>
      <c r="N87" s="27">
        <v>0</v>
      </c>
      <c r="O87" s="27">
        <v>0</v>
      </c>
      <c r="P87" s="27">
        <v>703615.82237288298</v>
      </c>
      <c r="Q87" s="27">
        <v>0</v>
      </c>
      <c r="R87" s="27">
        <v>0</v>
      </c>
      <c r="S87" s="27">
        <v>0</v>
      </c>
      <c r="T87" s="27">
        <v>1791342.0708214701</v>
      </c>
      <c r="U87" s="27">
        <v>1</v>
      </c>
      <c r="V87" s="27">
        <f t="shared" si="6"/>
        <v>0</v>
      </c>
      <c r="W87" s="27">
        <f t="shared" si="7"/>
        <v>0</v>
      </c>
      <c r="X87" s="27">
        <f t="shared" si="8"/>
        <v>0</v>
      </c>
      <c r="Y87" s="27">
        <f t="shared" si="9"/>
        <v>1791342.0708214701</v>
      </c>
      <c r="Z87" s="27" t="str">
        <f>VLOOKUP(A87,'TAB A1'!A:E,1,0)</f>
        <v>Djibouti</v>
      </c>
    </row>
    <row r="88" spans="1:26" x14ac:dyDescent="0.3">
      <c r="A88" s="26" t="s">
        <v>701</v>
      </c>
      <c r="B88" s="26" t="s">
        <v>131</v>
      </c>
      <c r="C88" s="26" t="s">
        <v>624</v>
      </c>
      <c r="D88" s="26">
        <v>2019</v>
      </c>
      <c r="E88" s="26" t="s">
        <v>775</v>
      </c>
      <c r="F88" s="26" t="s">
        <v>845</v>
      </c>
      <c r="G88" s="26" t="s">
        <v>845</v>
      </c>
      <c r="H88" s="26" t="s">
        <v>845</v>
      </c>
      <c r="I88" s="27">
        <v>0</v>
      </c>
      <c r="J88" s="27">
        <v>0</v>
      </c>
      <c r="K88" s="27">
        <v>0</v>
      </c>
      <c r="L88" s="27">
        <v>1936395.2238384199</v>
      </c>
      <c r="M88" s="27">
        <v>0</v>
      </c>
      <c r="N88" s="27">
        <v>0</v>
      </c>
      <c r="O88" s="27">
        <v>0</v>
      </c>
      <c r="P88" s="27">
        <v>212587.00740112999</v>
      </c>
      <c r="Q88" s="27">
        <v>0</v>
      </c>
      <c r="R88" s="27">
        <v>0</v>
      </c>
      <c r="S88" s="27">
        <v>0</v>
      </c>
      <c r="T88" s="27">
        <v>2148982.2312395498</v>
      </c>
      <c r="U88" s="27">
        <v>1</v>
      </c>
      <c r="V88" s="27">
        <f t="shared" si="6"/>
        <v>0</v>
      </c>
      <c r="W88" s="27">
        <f t="shared" si="7"/>
        <v>0</v>
      </c>
      <c r="X88" s="27">
        <f t="shared" si="8"/>
        <v>0</v>
      </c>
      <c r="Y88" s="27">
        <f t="shared" si="9"/>
        <v>2148982.2312395498</v>
      </c>
      <c r="Z88" s="27" t="str">
        <f>VLOOKUP(A88,'TAB A1'!A:E,1,0)</f>
        <v>Djibouti</v>
      </c>
    </row>
    <row r="89" spans="1:26" x14ac:dyDescent="0.3">
      <c r="A89" s="26" t="s">
        <v>641</v>
      </c>
      <c r="B89" s="26" t="s">
        <v>1667</v>
      </c>
      <c r="C89" s="26" t="s">
        <v>624</v>
      </c>
      <c r="D89" s="26">
        <v>2019</v>
      </c>
      <c r="E89" s="26" t="s">
        <v>775</v>
      </c>
      <c r="F89" s="26" t="s">
        <v>806</v>
      </c>
      <c r="G89" s="26" t="s">
        <v>806</v>
      </c>
      <c r="H89" s="26" t="s">
        <v>807</v>
      </c>
      <c r="I89" s="27"/>
      <c r="J89" s="27"/>
      <c r="K89" s="27">
        <v>0</v>
      </c>
      <c r="L89" s="27">
        <v>1262431</v>
      </c>
      <c r="M89" s="27"/>
      <c r="N89" s="27"/>
      <c r="O89" s="27">
        <v>0</v>
      </c>
      <c r="P89" s="27">
        <v>1308500</v>
      </c>
      <c r="Q89" s="27">
        <v>0</v>
      </c>
      <c r="R89" s="27">
        <v>0</v>
      </c>
      <c r="S89" s="27">
        <v>0</v>
      </c>
      <c r="T89" s="27">
        <v>2570931</v>
      </c>
      <c r="U89" s="27">
        <v>1</v>
      </c>
      <c r="V89" s="27">
        <f t="shared" si="6"/>
        <v>0</v>
      </c>
      <c r="W89" s="27">
        <f t="shared" si="7"/>
        <v>0</v>
      </c>
      <c r="X89" s="27">
        <f t="shared" si="8"/>
        <v>0</v>
      </c>
      <c r="Y89" s="27">
        <f t="shared" si="9"/>
        <v>2570931</v>
      </c>
      <c r="Z89" s="27" t="str">
        <f>VLOOKUP(A89,'TAB A1'!A:E,1,0)</f>
        <v>Dominican Republic</v>
      </c>
    </row>
    <row r="90" spans="1:26" x14ac:dyDescent="0.3">
      <c r="A90" s="26" t="s">
        <v>641</v>
      </c>
      <c r="B90" s="26" t="s">
        <v>1673</v>
      </c>
      <c r="C90" s="26" t="s">
        <v>624</v>
      </c>
      <c r="D90" s="26">
        <v>2019</v>
      </c>
      <c r="E90" s="26" t="s">
        <v>775</v>
      </c>
      <c r="F90" s="26" t="s">
        <v>806</v>
      </c>
      <c r="G90" s="26" t="s">
        <v>806</v>
      </c>
      <c r="H90" s="26" t="s">
        <v>807</v>
      </c>
      <c r="I90" s="27"/>
      <c r="J90" s="27"/>
      <c r="K90" s="27">
        <v>0</v>
      </c>
      <c r="L90" s="27">
        <v>678128.06</v>
      </c>
      <c r="M90" s="27"/>
      <c r="N90" s="27"/>
      <c r="O90" s="27">
        <v>0</v>
      </c>
      <c r="P90" s="27">
        <v>1778226.71</v>
      </c>
      <c r="Q90" s="27">
        <v>0</v>
      </c>
      <c r="R90" s="27">
        <v>0</v>
      </c>
      <c r="S90" s="27">
        <v>0</v>
      </c>
      <c r="T90" s="27">
        <v>2456354.77</v>
      </c>
      <c r="U90" s="27">
        <v>1</v>
      </c>
      <c r="V90" s="27">
        <f t="shared" si="6"/>
        <v>0</v>
      </c>
      <c r="W90" s="27">
        <f t="shared" si="7"/>
        <v>0</v>
      </c>
      <c r="X90" s="27">
        <f t="shared" si="8"/>
        <v>0</v>
      </c>
      <c r="Y90" s="27">
        <f t="shared" si="9"/>
        <v>2456354.77</v>
      </c>
      <c r="Z90" s="27" t="str">
        <f>VLOOKUP(A90,'TAB A1'!A:E,1,0)</f>
        <v>Dominican Republic</v>
      </c>
    </row>
    <row r="91" spans="1:26" x14ac:dyDescent="0.3">
      <c r="A91" s="26" t="s">
        <v>641</v>
      </c>
      <c r="B91" s="26" t="s">
        <v>1683</v>
      </c>
      <c r="C91" s="26" t="s">
        <v>624</v>
      </c>
      <c r="D91" s="26">
        <v>2019</v>
      </c>
      <c r="E91" s="26" t="s">
        <v>775</v>
      </c>
      <c r="F91" s="26" t="s">
        <v>806</v>
      </c>
      <c r="G91" s="26" t="s">
        <v>845</v>
      </c>
      <c r="H91" s="26" t="s">
        <v>845</v>
      </c>
      <c r="I91" s="27">
        <v>224.82</v>
      </c>
      <c r="J91" s="27">
        <v>0</v>
      </c>
      <c r="K91" s="27">
        <v>224.82</v>
      </c>
      <c r="L91" s="27">
        <v>743279.68</v>
      </c>
      <c r="M91" s="27">
        <v>0</v>
      </c>
      <c r="N91" s="27">
        <v>0</v>
      </c>
      <c r="O91" s="27">
        <v>0</v>
      </c>
      <c r="P91" s="27">
        <v>699303.95</v>
      </c>
      <c r="Q91" s="27">
        <v>224.82</v>
      </c>
      <c r="R91" s="27">
        <v>0</v>
      </c>
      <c r="S91" s="27">
        <v>224.82</v>
      </c>
      <c r="T91" s="27">
        <v>1442583.63</v>
      </c>
      <c r="U91" s="27">
        <v>1</v>
      </c>
      <c r="V91" s="27">
        <f t="shared" si="6"/>
        <v>224.82</v>
      </c>
      <c r="W91" s="27">
        <f t="shared" si="7"/>
        <v>0</v>
      </c>
      <c r="X91" s="27">
        <f t="shared" si="8"/>
        <v>224.82</v>
      </c>
      <c r="Y91" s="27">
        <f t="shared" si="9"/>
        <v>1442583.63</v>
      </c>
      <c r="Z91" s="27" t="str">
        <f>VLOOKUP(A91,'TAB A1'!A:E,1,0)</f>
        <v>Dominican Republic</v>
      </c>
    </row>
    <row r="92" spans="1:26" x14ac:dyDescent="0.3">
      <c r="A92" s="26" t="s">
        <v>1687</v>
      </c>
      <c r="B92" s="26" t="s">
        <v>1688</v>
      </c>
      <c r="C92" s="26" t="s">
        <v>624</v>
      </c>
      <c r="D92" s="26">
        <v>2019</v>
      </c>
      <c r="E92" s="26" t="s">
        <v>775</v>
      </c>
      <c r="F92" s="26" t="s">
        <v>806</v>
      </c>
      <c r="G92" s="26" t="s">
        <v>806</v>
      </c>
      <c r="H92" s="26" t="s">
        <v>807</v>
      </c>
      <c r="I92" s="27">
        <v>1293.3399999999999</v>
      </c>
      <c r="J92" s="27"/>
      <c r="K92" s="27">
        <v>1293.3399999999999</v>
      </c>
      <c r="L92" s="27">
        <v>566234.87</v>
      </c>
      <c r="M92" s="27"/>
      <c r="N92" s="27"/>
      <c r="O92" s="27">
        <v>0</v>
      </c>
      <c r="P92" s="27">
        <v>941748.8</v>
      </c>
      <c r="Q92" s="27">
        <v>1293.3399999999999</v>
      </c>
      <c r="R92" s="27">
        <v>0</v>
      </c>
      <c r="S92" s="27">
        <v>1293.3399999999999</v>
      </c>
      <c r="T92" s="27">
        <v>1507983.67</v>
      </c>
      <c r="U92" s="27">
        <v>1</v>
      </c>
      <c r="V92" s="27">
        <f t="shared" si="6"/>
        <v>1293.3399999999999</v>
      </c>
      <c r="W92" s="27">
        <f t="shared" si="7"/>
        <v>0</v>
      </c>
      <c r="X92" s="27">
        <f t="shared" si="8"/>
        <v>1293.3399999999999</v>
      </c>
      <c r="Y92" s="27">
        <f t="shared" si="9"/>
        <v>1507983.67</v>
      </c>
      <c r="Z92" s="27" t="s">
        <v>721</v>
      </c>
    </row>
    <row r="93" spans="1:26" x14ac:dyDescent="0.3">
      <c r="A93" s="26" t="s">
        <v>642</v>
      </c>
      <c r="B93" s="26" t="s">
        <v>136</v>
      </c>
      <c r="C93" s="26" t="s">
        <v>624</v>
      </c>
      <c r="D93" s="26">
        <v>2019</v>
      </c>
      <c r="E93" s="26" t="s">
        <v>775</v>
      </c>
      <c r="F93" s="26" t="s">
        <v>849</v>
      </c>
      <c r="G93" s="26" t="s">
        <v>849</v>
      </c>
      <c r="H93" s="26" t="s">
        <v>849</v>
      </c>
      <c r="I93" s="27">
        <v>87028.72</v>
      </c>
      <c r="J93" s="27">
        <v>0</v>
      </c>
      <c r="K93" s="27">
        <v>87028.72</v>
      </c>
      <c r="L93" s="27">
        <v>1794175.04</v>
      </c>
      <c r="M93" s="27">
        <v>0</v>
      </c>
      <c r="N93" s="27">
        <v>0</v>
      </c>
      <c r="O93" s="27">
        <v>0</v>
      </c>
      <c r="P93" s="27">
        <v>0</v>
      </c>
      <c r="Q93" s="27">
        <v>87028.72</v>
      </c>
      <c r="R93" s="27">
        <v>0</v>
      </c>
      <c r="S93" s="27">
        <v>87028.72</v>
      </c>
      <c r="T93" s="27">
        <v>1794175.04</v>
      </c>
      <c r="U93" s="27">
        <v>1</v>
      </c>
      <c r="V93" s="27">
        <f t="shared" si="6"/>
        <v>87028.72</v>
      </c>
      <c r="W93" s="27">
        <f t="shared" si="7"/>
        <v>0</v>
      </c>
      <c r="X93" s="27">
        <f t="shared" si="8"/>
        <v>87028.72</v>
      </c>
      <c r="Y93" s="27">
        <f t="shared" si="9"/>
        <v>1794175.04</v>
      </c>
      <c r="Z93" s="27" t="str">
        <f>VLOOKUP(A93,'TAB A1'!A:E,1,0)</f>
        <v>Ecuador</v>
      </c>
    </row>
    <row r="94" spans="1:26" x14ac:dyDescent="0.3">
      <c r="A94" s="26" t="s">
        <v>642</v>
      </c>
      <c r="B94" s="26" t="s">
        <v>137</v>
      </c>
      <c r="C94" s="26" t="s">
        <v>624</v>
      </c>
      <c r="D94" s="26">
        <v>2019</v>
      </c>
      <c r="E94" s="26" t="s">
        <v>775</v>
      </c>
      <c r="F94" s="26" t="s">
        <v>849</v>
      </c>
      <c r="G94" s="26" t="s">
        <v>849</v>
      </c>
      <c r="H94" s="26" t="s">
        <v>849</v>
      </c>
      <c r="I94" s="27">
        <v>0</v>
      </c>
      <c r="J94" s="27">
        <v>0</v>
      </c>
      <c r="K94" s="27">
        <v>0</v>
      </c>
      <c r="L94" s="27">
        <v>180940</v>
      </c>
      <c r="M94" s="27">
        <v>49493.05</v>
      </c>
      <c r="N94" s="27">
        <v>0</v>
      </c>
      <c r="O94" s="27">
        <v>49493.05</v>
      </c>
      <c r="P94" s="27">
        <v>494845.19</v>
      </c>
      <c r="Q94" s="27">
        <v>49493.05</v>
      </c>
      <c r="R94" s="27">
        <v>0</v>
      </c>
      <c r="S94" s="27">
        <v>49493.05</v>
      </c>
      <c r="T94" s="27">
        <v>675785.19</v>
      </c>
      <c r="U94" s="27">
        <v>1</v>
      </c>
      <c r="V94" s="27">
        <f t="shared" si="6"/>
        <v>49493.05</v>
      </c>
      <c r="W94" s="27">
        <f t="shared" si="7"/>
        <v>0</v>
      </c>
      <c r="X94" s="27">
        <f t="shared" si="8"/>
        <v>49493.05</v>
      </c>
      <c r="Y94" s="27">
        <f t="shared" si="9"/>
        <v>675785.19</v>
      </c>
      <c r="Z94" s="27" t="str">
        <f>VLOOKUP(A94,'TAB A1'!A:E,1,0)</f>
        <v>Ecuador</v>
      </c>
    </row>
    <row r="95" spans="1:26" x14ac:dyDescent="0.3">
      <c r="A95" s="26" t="s">
        <v>1712</v>
      </c>
      <c r="B95" s="26" t="s">
        <v>1717</v>
      </c>
      <c r="C95" s="26" t="s">
        <v>624</v>
      </c>
      <c r="D95" s="26">
        <v>2019</v>
      </c>
      <c r="E95" s="26" t="s">
        <v>775</v>
      </c>
      <c r="F95" s="26" t="s">
        <v>1008</v>
      </c>
      <c r="G95" s="26" t="s">
        <v>849</v>
      </c>
      <c r="H95" s="26" t="s">
        <v>845</v>
      </c>
      <c r="I95" s="27">
        <v>0</v>
      </c>
      <c r="J95" s="27">
        <v>0</v>
      </c>
      <c r="K95" s="27">
        <v>0</v>
      </c>
      <c r="L95" s="27">
        <v>88459</v>
      </c>
      <c r="M95" s="27">
        <v>0</v>
      </c>
      <c r="N95" s="27"/>
      <c r="O95" s="27">
        <v>0</v>
      </c>
      <c r="P95" s="27">
        <v>23935</v>
      </c>
      <c r="Q95" s="27">
        <v>0</v>
      </c>
      <c r="R95" s="27">
        <v>0</v>
      </c>
      <c r="S95" s="27">
        <v>0</v>
      </c>
      <c r="T95" s="27">
        <v>112394</v>
      </c>
      <c r="U95" s="27">
        <v>1</v>
      </c>
      <c r="V95" s="27">
        <f t="shared" si="6"/>
        <v>0</v>
      </c>
      <c r="W95" s="27">
        <f t="shared" si="7"/>
        <v>0</v>
      </c>
      <c r="X95" s="27">
        <f t="shared" si="8"/>
        <v>0</v>
      </c>
      <c r="Y95" s="27">
        <f t="shared" si="9"/>
        <v>112394</v>
      </c>
      <c r="Z95" s="27" t="str">
        <f>VLOOKUP(A95,'TAB A1'!A:E,1,0)</f>
        <v>Egypt</v>
      </c>
    </row>
    <row r="96" spans="1:26" x14ac:dyDescent="0.3">
      <c r="A96" s="26" t="s">
        <v>682</v>
      </c>
      <c r="B96" s="26" t="s">
        <v>1725</v>
      </c>
      <c r="C96" s="26" t="s">
        <v>624</v>
      </c>
      <c r="D96" s="26">
        <v>2019</v>
      </c>
      <c r="E96" s="26" t="s">
        <v>775</v>
      </c>
      <c r="F96" s="26" t="s">
        <v>806</v>
      </c>
      <c r="G96" s="26" t="s">
        <v>845</v>
      </c>
      <c r="H96" s="26" t="s">
        <v>845</v>
      </c>
      <c r="I96" s="27">
        <v>0</v>
      </c>
      <c r="J96" s="27">
        <v>0</v>
      </c>
      <c r="K96" s="27">
        <v>0</v>
      </c>
      <c r="L96" s="27">
        <v>1405278.54</v>
      </c>
      <c r="M96" s="27">
        <v>1480.4916814159301</v>
      </c>
      <c r="N96" s="27">
        <v>888.52</v>
      </c>
      <c r="O96" s="27">
        <v>591.97168141592897</v>
      </c>
      <c r="P96" s="27">
        <v>1531544.58</v>
      </c>
      <c r="Q96" s="27">
        <v>1480.4916814159301</v>
      </c>
      <c r="R96" s="27">
        <v>888.52</v>
      </c>
      <c r="S96" s="27">
        <v>591.97168141592897</v>
      </c>
      <c r="T96" s="27">
        <v>2936823.12</v>
      </c>
      <c r="U96" s="27">
        <v>1</v>
      </c>
      <c r="V96" s="27">
        <f t="shared" si="6"/>
        <v>1480.4916814159301</v>
      </c>
      <c r="W96" s="27">
        <f t="shared" si="7"/>
        <v>888.52</v>
      </c>
      <c r="X96" s="27">
        <f t="shared" si="8"/>
        <v>591.97168141592897</v>
      </c>
      <c r="Y96" s="27">
        <f t="shared" si="9"/>
        <v>2936823.12</v>
      </c>
      <c r="Z96" s="27" t="str">
        <f>VLOOKUP(A96,'TAB A1'!A:E,1,0)</f>
        <v>El Salvador</v>
      </c>
    </row>
    <row r="97" spans="1:26" x14ac:dyDescent="0.3">
      <c r="A97" s="26" t="s">
        <v>682</v>
      </c>
      <c r="B97" s="26" t="s">
        <v>504</v>
      </c>
      <c r="C97" s="26" t="s">
        <v>624</v>
      </c>
      <c r="D97" s="26">
        <v>2019</v>
      </c>
      <c r="E97" s="26" t="s">
        <v>775</v>
      </c>
      <c r="F97" s="26" t="s">
        <v>806</v>
      </c>
      <c r="G97" s="26" t="s">
        <v>806</v>
      </c>
      <c r="H97" s="26" t="s">
        <v>807</v>
      </c>
      <c r="I97" s="27"/>
      <c r="J97" s="27"/>
      <c r="K97" s="27">
        <v>0</v>
      </c>
      <c r="L97" s="27">
        <v>601404.30000000005</v>
      </c>
      <c r="M97" s="27"/>
      <c r="N97" s="27"/>
      <c r="O97" s="27">
        <v>0</v>
      </c>
      <c r="P97" s="27">
        <v>0</v>
      </c>
      <c r="Q97" s="27">
        <v>0</v>
      </c>
      <c r="R97" s="27">
        <v>0</v>
      </c>
      <c r="S97" s="27">
        <v>0</v>
      </c>
      <c r="T97" s="27">
        <v>601404.30000000005</v>
      </c>
      <c r="U97" s="27">
        <v>1</v>
      </c>
      <c r="V97" s="27">
        <f t="shared" si="6"/>
        <v>0</v>
      </c>
      <c r="W97" s="27">
        <f t="shared" si="7"/>
        <v>0</v>
      </c>
      <c r="X97" s="27">
        <f t="shared" si="8"/>
        <v>0</v>
      </c>
      <c r="Y97" s="27">
        <f t="shared" si="9"/>
        <v>601404.30000000005</v>
      </c>
      <c r="Z97" s="27" t="str">
        <f>VLOOKUP(A97,'TAB A1'!A:E,1,0)</f>
        <v>El Salvador</v>
      </c>
    </row>
    <row r="98" spans="1:26" x14ac:dyDescent="0.3">
      <c r="A98" s="26" t="s">
        <v>682</v>
      </c>
      <c r="B98" s="26" t="s">
        <v>1747</v>
      </c>
      <c r="C98" s="26" t="s">
        <v>624</v>
      </c>
      <c r="D98" s="26">
        <v>2019</v>
      </c>
      <c r="E98" s="26" t="s">
        <v>775</v>
      </c>
      <c r="F98" s="26" t="s">
        <v>882</v>
      </c>
      <c r="G98" s="26" t="s">
        <v>882</v>
      </c>
      <c r="H98" s="26" t="s">
        <v>845</v>
      </c>
      <c r="I98" s="27"/>
      <c r="J98" s="27"/>
      <c r="K98" s="27">
        <v>0</v>
      </c>
      <c r="L98" s="27">
        <v>1721029</v>
      </c>
      <c r="M98" s="27"/>
      <c r="N98" s="27"/>
      <c r="O98" s="27">
        <v>0</v>
      </c>
      <c r="P98" s="27"/>
      <c r="Q98" s="27">
        <v>0</v>
      </c>
      <c r="R98" s="27">
        <v>0</v>
      </c>
      <c r="S98" s="27">
        <v>0</v>
      </c>
      <c r="T98" s="27">
        <v>1721029</v>
      </c>
      <c r="U98" s="27">
        <v>1</v>
      </c>
      <c r="V98" s="27">
        <f t="shared" si="6"/>
        <v>0</v>
      </c>
      <c r="W98" s="27">
        <f t="shared" si="7"/>
        <v>0</v>
      </c>
      <c r="X98" s="27">
        <f t="shared" si="8"/>
        <v>0</v>
      </c>
      <c r="Y98" s="27">
        <f t="shared" si="9"/>
        <v>1721029</v>
      </c>
      <c r="Z98" s="27" t="str">
        <f>VLOOKUP(A98,'TAB A1'!A:E,1,0)</f>
        <v>El Salvador</v>
      </c>
    </row>
    <row r="99" spans="1:26" x14ac:dyDescent="0.3">
      <c r="A99" s="26" t="s">
        <v>703</v>
      </c>
      <c r="B99" s="26" t="s">
        <v>139</v>
      </c>
      <c r="C99" s="26" t="s">
        <v>624</v>
      </c>
      <c r="D99" s="26">
        <v>2019</v>
      </c>
      <c r="E99" s="26" t="s">
        <v>775</v>
      </c>
      <c r="F99" s="26" t="s">
        <v>806</v>
      </c>
      <c r="G99" s="26" t="s">
        <v>806</v>
      </c>
      <c r="H99" s="26" t="s">
        <v>807</v>
      </c>
      <c r="I99" s="27"/>
      <c r="J99" s="27"/>
      <c r="K99" s="27">
        <v>0</v>
      </c>
      <c r="L99" s="27">
        <v>4905896</v>
      </c>
      <c r="M99" s="27"/>
      <c r="N99" s="27"/>
      <c r="O99" s="27">
        <v>0</v>
      </c>
      <c r="P99" s="27">
        <v>1295324</v>
      </c>
      <c r="Q99" s="27">
        <v>0</v>
      </c>
      <c r="R99" s="27">
        <v>0</v>
      </c>
      <c r="S99" s="27">
        <v>0</v>
      </c>
      <c r="T99" s="27">
        <v>6201220</v>
      </c>
      <c r="U99" s="27">
        <v>1</v>
      </c>
      <c r="V99" s="27">
        <f t="shared" si="6"/>
        <v>0</v>
      </c>
      <c r="W99" s="27">
        <f t="shared" si="7"/>
        <v>0</v>
      </c>
      <c r="X99" s="27">
        <f t="shared" si="8"/>
        <v>0</v>
      </c>
      <c r="Y99" s="27">
        <f t="shared" si="9"/>
        <v>6201220</v>
      </c>
      <c r="Z99" s="27" t="str">
        <f>VLOOKUP(A99,'TAB A1'!A:E,1,0)</f>
        <v>Eritrea</v>
      </c>
    </row>
    <row r="100" spans="1:26" x14ac:dyDescent="0.3">
      <c r="A100" s="26" t="s">
        <v>703</v>
      </c>
      <c r="B100" s="26" t="s">
        <v>141</v>
      </c>
      <c r="C100" s="26" t="s">
        <v>624</v>
      </c>
      <c r="D100" s="26">
        <v>2019</v>
      </c>
      <c r="E100" s="26" t="s">
        <v>775</v>
      </c>
      <c r="F100" s="26" t="s">
        <v>806</v>
      </c>
      <c r="G100" s="26" t="s">
        <v>806</v>
      </c>
      <c r="H100" s="26" t="s">
        <v>807</v>
      </c>
      <c r="I100" s="27"/>
      <c r="J100" s="27"/>
      <c r="K100" s="27">
        <v>0</v>
      </c>
      <c r="L100" s="27">
        <v>4459860</v>
      </c>
      <c r="M100" s="27"/>
      <c r="N100" s="27"/>
      <c r="O100" s="27">
        <v>0</v>
      </c>
      <c r="P100" s="27">
        <v>328373</v>
      </c>
      <c r="Q100" s="27">
        <v>0</v>
      </c>
      <c r="R100" s="27">
        <v>0</v>
      </c>
      <c r="S100" s="27">
        <v>0</v>
      </c>
      <c r="T100" s="27">
        <v>4788233</v>
      </c>
      <c r="U100" s="27">
        <v>1</v>
      </c>
      <c r="V100" s="27">
        <f t="shared" si="6"/>
        <v>0</v>
      </c>
      <c r="W100" s="27">
        <f t="shared" si="7"/>
        <v>0</v>
      </c>
      <c r="X100" s="27">
        <f t="shared" si="8"/>
        <v>0</v>
      </c>
      <c r="Y100" s="27">
        <f t="shared" si="9"/>
        <v>4788233</v>
      </c>
      <c r="Z100" s="27" t="str">
        <f>VLOOKUP(A100,'TAB A1'!A:E,1,0)</f>
        <v>Eritrea</v>
      </c>
    </row>
    <row r="101" spans="1:26" x14ac:dyDescent="0.3">
      <c r="A101" s="26" t="s">
        <v>703</v>
      </c>
      <c r="B101" s="26" t="s">
        <v>143</v>
      </c>
      <c r="C101" s="26" t="s">
        <v>624</v>
      </c>
      <c r="D101" s="26">
        <v>2019</v>
      </c>
      <c r="E101" s="26" t="s">
        <v>775</v>
      </c>
      <c r="F101" s="26" t="s">
        <v>806</v>
      </c>
      <c r="G101" s="26" t="s">
        <v>806</v>
      </c>
      <c r="H101" s="26" t="s">
        <v>807</v>
      </c>
      <c r="I101" s="27"/>
      <c r="J101" s="27"/>
      <c r="K101" s="27">
        <v>0</v>
      </c>
      <c r="L101" s="27">
        <v>1226753</v>
      </c>
      <c r="M101" s="27"/>
      <c r="N101" s="27"/>
      <c r="O101" s="27">
        <v>0</v>
      </c>
      <c r="P101" s="27">
        <v>22273.94</v>
      </c>
      <c r="Q101" s="27">
        <v>0</v>
      </c>
      <c r="R101" s="27">
        <v>0</v>
      </c>
      <c r="S101" s="27">
        <v>0</v>
      </c>
      <c r="T101" s="27">
        <v>1249026.94</v>
      </c>
      <c r="U101" s="27">
        <v>1</v>
      </c>
      <c r="V101" s="27">
        <f t="shared" si="6"/>
        <v>0</v>
      </c>
      <c r="W101" s="27">
        <f t="shared" si="7"/>
        <v>0</v>
      </c>
      <c r="X101" s="27">
        <f t="shared" si="8"/>
        <v>0</v>
      </c>
      <c r="Y101" s="27">
        <f t="shared" si="9"/>
        <v>1249026.94</v>
      </c>
      <c r="Z101" s="27" t="str">
        <f>VLOOKUP(A101,'TAB A1'!A:E,1,0)</f>
        <v>Eritrea</v>
      </c>
    </row>
    <row r="102" spans="1:26" x14ac:dyDescent="0.3">
      <c r="A102" s="26" t="s">
        <v>727</v>
      </c>
      <c r="B102" s="26" t="s">
        <v>1771</v>
      </c>
      <c r="C102" s="26" t="s">
        <v>624</v>
      </c>
      <c r="D102" s="26">
        <v>2019</v>
      </c>
      <c r="E102" s="26" t="s">
        <v>775</v>
      </c>
      <c r="F102" s="26" t="s">
        <v>845</v>
      </c>
      <c r="G102" s="26" t="s">
        <v>845</v>
      </c>
      <c r="H102" s="26" t="s">
        <v>845</v>
      </c>
      <c r="I102" s="27">
        <v>15025.54</v>
      </c>
      <c r="J102" s="27">
        <v>10749.93</v>
      </c>
      <c r="K102" s="27">
        <v>4275.6099999999997</v>
      </c>
      <c r="L102" s="27">
        <v>657042</v>
      </c>
      <c r="M102" s="27">
        <v>73271.759999999995</v>
      </c>
      <c r="N102" s="27">
        <v>18701.330000000002</v>
      </c>
      <c r="O102" s="27">
        <v>54570.43</v>
      </c>
      <c r="P102" s="27">
        <v>1512652</v>
      </c>
      <c r="Q102" s="27">
        <v>88297.3</v>
      </c>
      <c r="R102" s="27">
        <v>29451.26</v>
      </c>
      <c r="S102" s="27">
        <v>58846.04</v>
      </c>
      <c r="T102" s="27">
        <v>2169694</v>
      </c>
      <c r="U102" s="27">
        <v>1</v>
      </c>
      <c r="V102" s="27">
        <f t="shared" si="6"/>
        <v>88297.3</v>
      </c>
      <c r="W102" s="27">
        <f t="shared" si="7"/>
        <v>29451.26</v>
      </c>
      <c r="X102" s="27">
        <f t="shared" si="8"/>
        <v>58846.04</v>
      </c>
      <c r="Y102" s="27">
        <f t="shared" si="9"/>
        <v>2169694</v>
      </c>
      <c r="Z102" s="27" t="str">
        <f>VLOOKUP(A102,'TAB A1'!A:E,1,0)</f>
        <v>Eswatini</v>
      </c>
    </row>
    <row r="103" spans="1:26" x14ac:dyDescent="0.3">
      <c r="A103" s="26" t="s">
        <v>727</v>
      </c>
      <c r="B103" s="26" t="s">
        <v>1776</v>
      </c>
      <c r="C103" s="26" t="s">
        <v>624</v>
      </c>
      <c r="D103" s="26">
        <v>2019</v>
      </c>
      <c r="E103" s="26" t="s">
        <v>775</v>
      </c>
      <c r="F103" s="26" t="s">
        <v>806</v>
      </c>
      <c r="G103" s="26"/>
      <c r="H103" s="26" t="s">
        <v>845</v>
      </c>
      <c r="I103" s="27"/>
      <c r="J103" s="27"/>
      <c r="K103" s="27">
        <v>0</v>
      </c>
      <c r="L103" s="27">
        <v>13815579</v>
      </c>
      <c r="M103" s="27"/>
      <c r="N103" s="27"/>
      <c r="O103" s="27">
        <v>0</v>
      </c>
      <c r="P103" s="27"/>
      <c r="Q103" s="27">
        <v>0</v>
      </c>
      <c r="R103" s="27">
        <v>0</v>
      </c>
      <c r="S103" s="27">
        <v>0</v>
      </c>
      <c r="T103" s="27">
        <v>13815579</v>
      </c>
      <c r="U103" s="27">
        <v>1</v>
      </c>
      <c r="V103" s="27">
        <f t="shared" si="6"/>
        <v>0</v>
      </c>
      <c r="W103" s="27">
        <f t="shared" si="7"/>
        <v>0</v>
      </c>
      <c r="X103" s="27">
        <f t="shared" si="8"/>
        <v>0</v>
      </c>
      <c r="Y103" s="27">
        <f t="shared" si="9"/>
        <v>13815579</v>
      </c>
      <c r="Z103" s="27" t="str">
        <f>VLOOKUP(A103,'TAB A1'!A:E,1,0)</f>
        <v>Eswatini</v>
      </c>
    </row>
    <row r="104" spans="1:26" x14ac:dyDescent="0.3">
      <c r="A104" s="26" t="s">
        <v>727</v>
      </c>
      <c r="B104" s="26" t="s">
        <v>530</v>
      </c>
      <c r="C104" s="26" t="s">
        <v>624</v>
      </c>
      <c r="D104" s="26">
        <v>2019</v>
      </c>
      <c r="E104" s="26" t="s">
        <v>775</v>
      </c>
      <c r="F104" s="26" t="s">
        <v>806</v>
      </c>
      <c r="G104" s="26"/>
      <c r="H104" s="26" t="s">
        <v>845</v>
      </c>
      <c r="I104" s="27"/>
      <c r="J104" s="27"/>
      <c r="K104" s="27">
        <v>0</v>
      </c>
      <c r="L104" s="27">
        <v>657392</v>
      </c>
      <c r="M104" s="27"/>
      <c r="N104" s="27"/>
      <c r="O104" s="27">
        <v>0</v>
      </c>
      <c r="P104" s="27"/>
      <c r="Q104" s="27">
        <v>0</v>
      </c>
      <c r="R104" s="27">
        <v>0</v>
      </c>
      <c r="S104" s="27">
        <v>0</v>
      </c>
      <c r="T104" s="27">
        <v>657392</v>
      </c>
      <c r="U104" s="27">
        <v>1</v>
      </c>
      <c r="V104" s="27">
        <f t="shared" si="6"/>
        <v>0</v>
      </c>
      <c r="W104" s="27">
        <f t="shared" si="7"/>
        <v>0</v>
      </c>
      <c r="X104" s="27">
        <f t="shared" si="8"/>
        <v>0</v>
      </c>
      <c r="Y104" s="27">
        <f t="shared" si="9"/>
        <v>657392</v>
      </c>
      <c r="Z104" s="27" t="str">
        <f>VLOOKUP(A104,'TAB A1'!A:E,1,0)</f>
        <v>Eswatini</v>
      </c>
    </row>
    <row r="105" spans="1:26" x14ac:dyDescent="0.3">
      <c r="A105" s="26" t="s">
        <v>643</v>
      </c>
      <c r="B105" s="26" t="s">
        <v>145</v>
      </c>
      <c r="C105" s="26" t="s">
        <v>624</v>
      </c>
      <c r="D105" s="26">
        <v>2019</v>
      </c>
      <c r="E105" s="26" t="s">
        <v>775</v>
      </c>
      <c r="F105" s="26" t="s">
        <v>806</v>
      </c>
      <c r="G105" s="26" t="s">
        <v>806</v>
      </c>
      <c r="H105" s="26" t="s">
        <v>807</v>
      </c>
      <c r="I105" s="27">
        <v>143017.73421163499</v>
      </c>
      <c r="J105" s="27">
        <v>129966.50134474901</v>
      </c>
      <c r="K105" s="27">
        <v>13051.232866886199</v>
      </c>
      <c r="L105" s="27">
        <v>1224053.6965374199</v>
      </c>
      <c r="M105" s="27">
        <v>59078.749048965998</v>
      </c>
      <c r="N105" s="27">
        <v>48300.679998917803</v>
      </c>
      <c r="O105" s="27">
        <v>10778.0690500482</v>
      </c>
      <c r="P105" s="27">
        <v>67154327.042485699</v>
      </c>
      <c r="Q105" s="27">
        <v>202096.483260601</v>
      </c>
      <c r="R105" s="27">
        <v>178267.18134366701</v>
      </c>
      <c r="S105" s="27">
        <v>23829.301916934299</v>
      </c>
      <c r="T105" s="27">
        <v>68378380.739023104</v>
      </c>
      <c r="U105" s="27">
        <v>1</v>
      </c>
      <c r="V105" s="27">
        <f t="shared" si="6"/>
        <v>202096.483260601</v>
      </c>
      <c r="W105" s="27">
        <f t="shared" si="7"/>
        <v>178267.18134366701</v>
      </c>
      <c r="X105" s="27">
        <f t="shared" si="8"/>
        <v>23829.301916934299</v>
      </c>
      <c r="Y105" s="27">
        <f t="shared" si="9"/>
        <v>68378380.739023104</v>
      </c>
      <c r="Z105" s="27" t="str">
        <f>VLOOKUP(A105,'TAB A1'!A:E,1,0)</f>
        <v>Ethiopia</v>
      </c>
    </row>
    <row r="106" spans="1:26" x14ac:dyDescent="0.3">
      <c r="A106" s="26" t="s">
        <v>643</v>
      </c>
      <c r="B106" s="26" t="s">
        <v>147</v>
      </c>
      <c r="C106" s="26" t="s">
        <v>624</v>
      </c>
      <c r="D106" s="26">
        <v>2019</v>
      </c>
      <c r="E106" s="26" t="s">
        <v>775</v>
      </c>
      <c r="F106" s="26" t="s">
        <v>806</v>
      </c>
      <c r="G106" s="26" t="s">
        <v>806</v>
      </c>
      <c r="H106" s="26" t="s">
        <v>807</v>
      </c>
      <c r="I106" s="27">
        <v>44982.018670548801</v>
      </c>
      <c r="J106" s="27">
        <v>0</v>
      </c>
      <c r="K106" s="27">
        <v>44982.018670548801</v>
      </c>
      <c r="L106" s="27">
        <v>48174404.217555299</v>
      </c>
      <c r="M106" s="27"/>
      <c r="N106" s="27">
        <v>0</v>
      </c>
      <c r="O106" s="27">
        <v>0</v>
      </c>
      <c r="P106" s="27"/>
      <c r="Q106" s="27">
        <v>44982.018670548801</v>
      </c>
      <c r="R106" s="27">
        <v>0</v>
      </c>
      <c r="S106" s="27">
        <v>44982.018670548801</v>
      </c>
      <c r="T106" s="27">
        <v>48174404.217555299</v>
      </c>
      <c r="U106" s="27">
        <v>1</v>
      </c>
      <c r="V106" s="27">
        <f t="shared" si="6"/>
        <v>44982.018670548801</v>
      </c>
      <c r="W106" s="27">
        <f t="shared" si="7"/>
        <v>0</v>
      </c>
      <c r="X106" s="27">
        <f t="shared" si="8"/>
        <v>44982.018670548801</v>
      </c>
      <c r="Y106" s="27">
        <f t="shared" si="9"/>
        <v>48174404.217555299</v>
      </c>
      <c r="Z106" s="27" t="str">
        <f>VLOOKUP(A106,'TAB A1'!A:E,1,0)</f>
        <v>Ethiopia</v>
      </c>
    </row>
    <row r="107" spans="1:26" x14ac:dyDescent="0.3">
      <c r="A107" s="26" t="s">
        <v>643</v>
      </c>
      <c r="B107" s="26" t="s">
        <v>149</v>
      </c>
      <c r="C107" s="26" t="s">
        <v>624</v>
      </c>
      <c r="D107" s="26">
        <v>2019</v>
      </c>
      <c r="E107" s="26" t="s">
        <v>775</v>
      </c>
      <c r="F107" s="26" t="s">
        <v>806</v>
      </c>
      <c r="G107" s="26" t="s">
        <v>806</v>
      </c>
      <c r="H107" s="26" t="s">
        <v>807</v>
      </c>
      <c r="I107" s="27">
        <v>198649.044305608</v>
      </c>
      <c r="J107" s="27">
        <v>0</v>
      </c>
      <c r="K107" s="27">
        <v>198649.044305608</v>
      </c>
      <c r="L107" s="27">
        <v>10190619.3187089</v>
      </c>
      <c r="M107" s="27"/>
      <c r="N107" s="27"/>
      <c r="O107" s="27">
        <v>0</v>
      </c>
      <c r="P107" s="27"/>
      <c r="Q107" s="27">
        <v>198649.044305608</v>
      </c>
      <c r="R107" s="27">
        <v>0</v>
      </c>
      <c r="S107" s="27">
        <v>198649.044305608</v>
      </c>
      <c r="T107" s="27">
        <v>10190619.3187089</v>
      </c>
      <c r="U107" s="27">
        <v>1</v>
      </c>
      <c r="V107" s="27">
        <f t="shared" si="6"/>
        <v>198649.044305608</v>
      </c>
      <c r="W107" s="27">
        <f t="shared" si="7"/>
        <v>0</v>
      </c>
      <c r="X107" s="27">
        <f t="shared" si="8"/>
        <v>198649.044305608</v>
      </c>
      <c r="Y107" s="27">
        <f t="shared" si="9"/>
        <v>10190619.3187089</v>
      </c>
      <c r="Z107" s="27" t="str">
        <f>VLOOKUP(A107,'TAB A1'!A:E,1,0)</f>
        <v>Ethiopia</v>
      </c>
    </row>
    <row r="108" spans="1:26" x14ac:dyDescent="0.3">
      <c r="A108" s="26" t="s">
        <v>643</v>
      </c>
      <c r="B108" s="26" t="s">
        <v>151</v>
      </c>
      <c r="C108" s="26" t="s">
        <v>624</v>
      </c>
      <c r="D108" s="26">
        <v>2019</v>
      </c>
      <c r="E108" s="26" t="s">
        <v>775</v>
      </c>
      <c r="F108" s="26" t="s">
        <v>806</v>
      </c>
      <c r="G108" s="26" t="s">
        <v>806</v>
      </c>
      <c r="H108" s="26" t="s">
        <v>807</v>
      </c>
      <c r="I108" s="27">
        <v>22963.2327278558</v>
      </c>
      <c r="J108" s="27">
        <v>0</v>
      </c>
      <c r="K108" s="27">
        <v>22963.2327278558</v>
      </c>
      <c r="L108" s="27">
        <v>20041237.302319501</v>
      </c>
      <c r="M108" s="27"/>
      <c r="N108" s="27"/>
      <c r="O108" s="27">
        <v>0</v>
      </c>
      <c r="P108" s="27"/>
      <c r="Q108" s="27">
        <v>22963.2327278558</v>
      </c>
      <c r="R108" s="27">
        <v>0</v>
      </c>
      <c r="S108" s="27">
        <v>22963.2327278558</v>
      </c>
      <c r="T108" s="27">
        <v>20041237.302319501</v>
      </c>
      <c r="U108" s="27">
        <v>1</v>
      </c>
      <c r="V108" s="27">
        <f t="shared" si="6"/>
        <v>22963.2327278558</v>
      </c>
      <c r="W108" s="27">
        <f t="shared" si="7"/>
        <v>0</v>
      </c>
      <c r="X108" s="27">
        <f t="shared" si="8"/>
        <v>22963.2327278558</v>
      </c>
      <c r="Y108" s="27">
        <f t="shared" si="9"/>
        <v>20041237.302319501</v>
      </c>
      <c r="Z108" s="27" t="str">
        <f>VLOOKUP(A108,'TAB A1'!A:E,1,0)</f>
        <v>Ethiopia</v>
      </c>
    </row>
    <row r="109" spans="1:26" x14ac:dyDescent="0.3">
      <c r="A109" s="26" t="s">
        <v>734</v>
      </c>
      <c r="B109" s="26" t="s">
        <v>153</v>
      </c>
      <c r="C109" s="26" t="s">
        <v>628</v>
      </c>
      <c r="D109" s="26">
        <v>2019</v>
      </c>
      <c r="E109" s="26" t="s">
        <v>775</v>
      </c>
      <c r="F109" s="26" t="s">
        <v>849</v>
      </c>
      <c r="G109" s="26" t="s">
        <v>845</v>
      </c>
      <c r="H109" s="26" t="s">
        <v>845</v>
      </c>
      <c r="I109" s="27">
        <v>1660.68</v>
      </c>
      <c r="J109" s="27"/>
      <c r="K109" s="27">
        <v>1660.68</v>
      </c>
      <c r="L109" s="27">
        <v>74113</v>
      </c>
      <c r="M109" s="27">
        <v>595.23</v>
      </c>
      <c r="N109" s="27"/>
      <c r="O109" s="27">
        <v>595.23</v>
      </c>
      <c r="P109" s="27">
        <v>67228</v>
      </c>
      <c r="Q109" s="27">
        <v>2255.91</v>
      </c>
      <c r="R109" s="27">
        <v>0</v>
      </c>
      <c r="S109" s="27">
        <v>2255.91</v>
      </c>
      <c r="T109" s="27">
        <v>141341</v>
      </c>
      <c r="U109" s="27">
        <v>1.119685</v>
      </c>
      <c r="V109" s="27">
        <f t="shared" si="6"/>
        <v>2525.9085883499997</v>
      </c>
      <c r="W109" s="27">
        <f t="shared" si="7"/>
        <v>0</v>
      </c>
      <c r="X109" s="27">
        <f t="shared" si="8"/>
        <v>2525.9085883499997</v>
      </c>
      <c r="Y109" s="27">
        <f t="shared" si="9"/>
        <v>158257.397585</v>
      </c>
      <c r="Z109" s="27" t="str">
        <f>VLOOKUP(A109,'TAB A1'!A:E,1,0)</f>
        <v>Gabon</v>
      </c>
    </row>
    <row r="110" spans="1:26" x14ac:dyDescent="0.3">
      <c r="A110" s="26" t="s">
        <v>734</v>
      </c>
      <c r="B110" s="26" t="s">
        <v>1848</v>
      </c>
      <c r="C110" s="26" t="s">
        <v>628</v>
      </c>
      <c r="D110" s="26">
        <v>2019</v>
      </c>
      <c r="E110" s="26" t="s">
        <v>775</v>
      </c>
      <c r="F110" s="26" t="s">
        <v>849</v>
      </c>
      <c r="G110" s="26" t="s">
        <v>845</v>
      </c>
      <c r="H110" s="26" t="s">
        <v>845</v>
      </c>
      <c r="I110" s="27">
        <v>554.04999999999995</v>
      </c>
      <c r="J110" s="27"/>
      <c r="K110" s="27">
        <v>554.04999999999995</v>
      </c>
      <c r="L110" s="27">
        <v>162280.21</v>
      </c>
      <c r="M110" s="27">
        <v>59.7</v>
      </c>
      <c r="N110" s="27"/>
      <c r="O110" s="27">
        <v>59.7</v>
      </c>
      <c r="P110" s="27">
        <v>75053.72</v>
      </c>
      <c r="Q110" s="27">
        <v>613.75</v>
      </c>
      <c r="R110" s="27">
        <v>0</v>
      </c>
      <c r="S110" s="27">
        <v>613.75</v>
      </c>
      <c r="T110" s="27">
        <v>237333.93</v>
      </c>
      <c r="U110" s="27">
        <v>1.119685</v>
      </c>
      <c r="V110" s="27">
        <f t="shared" si="6"/>
        <v>687.20666875000006</v>
      </c>
      <c r="W110" s="27">
        <f t="shared" si="7"/>
        <v>0</v>
      </c>
      <c r="X110" s="27">
        <f t="shared" si="8"/>
        <v>687.20666875000006</v>
      </c>
      <c r="Y110" s="27">
        <f t="shared" si="9"/>
        <v>265739.24141204997</v>
      </c>
      <c r="Z110" s="27" t="str">
        <f>VLOOKUP(A110,'TAB A1'!A:E,1,0)</f>
        <v>Gabon</v>
      </c>
    </row>
    <row r="111" spans="1:26" x14ac:dyDescent="0.3">
      <c r="A111" s="26" t="s">
        <v>646</v>
      </c>
      <c r="B111" s="26" t="s">
        <v>174</v>
      </c>
      <c r="C111" s="26" t="s">
        <v>624</v>
      </c>
      <c r="D111" s="26">
        <v>2019</v>
      </c>
      <c r="E111" s="26" t="s">
        <v>775</v>
      </c>
      <c r="F111" s="26" t="s">
        <v>806</v>
      </c>
      <c r="G111" s="26" t="s">
        <v>806</v>
      </c>
      <c r="H111" s="26" t="s">
        <v>807</v>
      </c>
      <c r="I111" s="27">
        <v>101.02</v>
      </c>
      <c r="J111" s="27">
        <v>0</v>
      </c>
      <c r="K111" s="27">
        <v>101.02</v>
      </c>
      <c r="L111" s="27">
        <v>327712.90275464201</v>
      </c>
      <c r="M111" s="27">
        <v>9.2580912484054405</v>
      </c>
      <c r="N111" s="27">
        <v>0</v>
      </c>
      <c r="O111" s="27">
        <v>9.2580912484054405</v>
      </c>
      <c r="P111" s="27">
        <v>286715.09724535799</v>
      </c>
      <c r="Q111" s="27">
        <v>110.278091248405</v>
      </c>
      <c r="R111" s="27">
        <v>0</v>
      </c>
      <c r="S111" s="27">
        <v>110.278091248405</v>
      </c>
      <c r="T111" s="27">
        <v>614428</v>
      </c>
      <c r="U111" s="27">
        <v>1</v>
      </c>
      <c r="V111" s="27">
        <f t="shared" si="6"/>
        <v>110.278091248405</v>
      </c>
      <c r="W111" s="27">
        <f t="shared" si="7"/>
        <v>0</v>
      </c>
      <c r="X111" s="27">
        <f t="shared" si="8"/>
        <v>110.278091248405</v>
      </c>
      <c r="Y111" s="27">
        <f t="shared" si="9"/>
        <v>614428</v>
      </c>
      <c r="Z111" s="27" t="str">
        <f>VLOOKUP(A111,'TAB A1'!A:E,1,0)</f>
        <v>Gambia</v>
      </c>
    </row>
    <row r="112" spans="1:26" x14ac:dyDescent="0.3">
      <c r="A112" s="26" t="s">
        <v>646</v>
      </c>
      <c r="B112" s="26" t="s">
        <v>175</v>
      </c>
      <c r="C112" s="26" t="s">
        <v>624</v>
      </c>
      <c r="D112" s="26">
        <v>2019</v>
      </c>
      <c r="E112" s="26" t="s">
        <v>775</v>
      </c>
      <c r="F112" s="26" t="s">
        <v>806</v>
      </c>
      <c r="G112" s="26" t="s">
        <v>806</v>
      </c>
      <c r="H112" s="26" t="s">
        <v>807</v>
      </c>
      <c r="I112" s="27">
        <v>0</v>
      </c>
      <c r="J112" s="27">
        <v>0</v>
      </c>
      <c r="K112" s="27">
        <v>0</v>
      </c>
      <c r="L112" s="27">
        <v>2333110.48</v>
      </c>
      <c r="M112" s="27">
        <v>0</v>
      </c>
      <c r="N112" s="27">
        <v>0</v>
      </c>
      <c r="O112" s="27">
        <v>0</v>
      </c>
      <c r="P112" s="27">
        <v>2010282.56</v>
      </c>
      <c r="Q112" s="27">
        <v>0</v>
      </c>
      <c r="R112" s="27">
        <v>0</v>
      </c>
      <c r="S112" s="27">
        <v>0</v>
      </c>
      <c r="T112" s="27">
        <v>4343393.04</v>
      </c>
      <c r="U112" s="27">
        <v>1</v>
      </c>
      <c r="V112" s="27">
        <f t="shared" si="6"/>
        <v>0</v>
      </c>
      <c r="W112" s="27">
        <f t="shared" si="7"/>
        <v>0</v>
      </c>
      <c r="X112" s="27">
        <f t="shared" si="8"/>
        <v>0</v>
      </c>
      <c r="Y112" s="27">
        <f t="shared" si="9"/>
        <v>4343393.04</v>
      </c>
      <c r="Z112" s="27" t="str">
        <f>VLOOKUP(A112,'TAB A1'!A:E,1,0)</f>
        <v>Gambia</v>
      </c>
    </row>
    <row r="113" spans="1:26" x14ac:dyDescent="0.3">
      <c r="A113" s="26" t="s">
        <v>646</v>
      </c>
      <c r="B113" s="26" t="s">
        <v>180</v>
      </c>
      <c r="C113" s="26" t="s">
        <v>624</v>
      </c>
      <c r="D113" s="26">
        <v>2019</v>
      </c>
      <c r="E113" s="26" t="s">
        <v>775</v>
      </c>
      <c r="F113" s="26" t="s">
        <v>806</v>
      </c>
      <c r="G113" s="26" t="s">
        <v>806</v>
      </c>
      <c r="H113" s="26" t="s">
        <v>807</v>
      </c>
      <c r="I113" s="27">
        <v>936.87</v>
      </c>
      <c r="J113" s="27"/>
      <c r="K113" s="27">
        <v>936.87</v>
      </c>
      <c r="L113" s="27">
        <v>2732412</v>
      </c>
      <c r="M113" s="27">
        <v>1682.38</v>
      </c>
      <c r="N113" s="27"/>
      <c r="O113" s="27">
        <v>1682.38</v>
      </c>
      <c r="P113" s="27">
        <v>1359817</v>
      </c>
      <c r="Q113" s="27">
        <v>2619.25</v>
      </c>
      <c r="R113" s="27">
        <v>0</v>
      </c>
      <c r="S113" s="27">
        <v>2619.25</v>
      </c>
      <c r="T113" s="27">
        <v>4092229</v>
      </c>
      <c r="U113" s="27">
        <v>1</v>
      </c>
      <c r="V113" s="27">
        <f t="shared" si="6"/>
        <v>2619.25</v>
      </c>
      <c r="W113" s="27">
        <f t="shared" si="7"/>
        <v>0</v>
      </c>
      <c r="X113" s="27">
        <f t="shared" si="8"/>
        <v>2619.25</v>
      </c>
      <c r="Y113" s="27">
        <f t="shared" si="9"/>
        <v>4092229</v>
      </c>
      <c r="Z113" s="27" t="str">
        <f>VLOOKUP(A113,'TAB A1'!A:E,1,0)</f>
        <v>Gambia</v>
      </c>
    </row>
    <row r="114" spans="1:26" x14ac:dyDescent="0.3">
      <c r="A114" s="26" t="s">
        <v>705</v>
      </c>
      <c r="B114" s="26" t="s">
        <v>154</v>
      </c>
      <c r="C114" s="26" t="s">
        <v>624</v>
      </c>
      <c r="D114" s="26">
        <v>2019</v>
      </c>
      <c r="E114" s="26" t="s">
        <v>843</v>
      </c>
      <c r="F114" s="26" t="s">
        <v>806</v>
      </c>
      <c r="G114" s="26" t="s">
        <v>806</v>
      </c>
      <c r="H114" s="26" t="s">
        <v>807</v>
      </c>
      <c r="I114" s="27">
        <v>148998.130440587</v>
      </c>
      <c r="J114" s="27">
        <v>160093.84</v>
      </c>
      <c r="K114" s="27">
        <v>-11095.7095594127</v>
      </c>
      <c r="L114" s="27">
        <v>1585537.6761390499</v>
      </c>
      <c r="M114" s="27">
        <v>0</v>
      </c>
      <c r="N114" s="27">
        <v>0</v>
      </c>
      <c r="O114" s="27">
        <v>0</v>
      </c>
      <c r="P114" s="27">
        <v>1513404.1398243899</v>
      </c>
      <c r="Q114" s="27">
        <v>148998.130440587</v>
      </c>
      <c r="R114" s="27">
        <v>160093.84</v>
      </c>
      <c r="S114" s="27">
        <v>-11095.7095594127</v>
      </c>
      <c r="T114" s="27">
        <v>3098941.8159634401</v>
      </c>
      <c r="U114" s="27">
        <v>1</v>
      </c>
      <c r="V114" s="27">
        <f t="shared" si="6"/>
        <v>148998.130440587</v>
      </c>
      <c r="W114" s="27">
        <f t="shared" si="7"/>
        <v>160093.84</v>
      </c>
      <c r="X114" s="27">
        <f t="shared" si="8"/>
        <v>-11095.7095594127</v>
      </c>
      <c r="Y114" s="27">
        <f t="shared" si="9"/>
        <v>3098941.8159634401</v>
      </c>
      <c r="Z114" s="27" t="str">
        <f>VLOOKUP(A114,'TAB A1'!A:E,1,0)</f>
        <v>Georgia</v>
      </c>
    </row>
    <row r="115" spans="1:26" x14ac:dyDescent="0.3">
      <c r="A115" s="26" t="s">
        <v>705</v>
      </c>
      <c r="B115" s="26" t="s">
        <v>1891</v>
      </c>
      <c r="C115" s="26" t="s">
        <v>624</v>
      </c>
      <c r="D115" s="26">
        <v>2019</v>
      </c>
      <c r="E115" s="26" t="s">
        <v>775</v>
      </c>
      <c r="F115" s="26" t="s">
        <v>845</v>
      </c>
      <c r="G115" s="26" t="s">
        <v>845</v>
      </c>
      <c r="H115" s="26" t="s">
        <v>845</v>
      </c>
      <c r="I115" s="27">
        <v>11182.68</v>
      </c>
      <c r="J115" s="27">
        <v>10003.33</v>
      </c>
      <c r="K115" s="27">
        <v>1179.3499999999999</v>
      </c>
      <c r="L115" s="27">
        <v>1131852.61357495</v>
      </c>
      <c r="M115" s="27"/>
      <c r="N115" s="27"/>
      <c r="O115" s="27">
        <v>0</v>
      </c>
      <c r="P115" s="27">
        <v>206070.81857013801</v>
      </c>
      <c r="Q115" s="27">
        <v>11182.68</v>
      </c>
      <c r="R115" s="27">
        <v>10003.33</v>
      </c>
      <c r="S115" s="27">
        <v>1179.3499999999999</v>
      </c>
      <c r="T115" s="27">
        <v>1337923.4321450901</v>
      </c>
      <c r="U115" s="27">
        <v>1</v>
      </c>
      <c r="V115" s="27">
        <f t="shared" si="6"/>
        <v>11182.68</v>
      </c>
      <c r="W115" s="27">
        <f t="shared" si="7"/>
        <v>10003.33</v>
      </c>
      <c r="X115" s="27">
        <f t="shared" si="8"/>
        <v>1179.3499999999999</v>
      </c>
      <c r="Y115" s="27">
        <f t="shared" si="9"/>
        <v>1337923.4321450901</v>
      </c>
      <c r="Z115" s="27" t="str">
        <f>VLOOKUP(A115,'TAB A1'!A:E,1,0)</f>
        <v>Georgia</v>
      </c>
    </row>
    <row r="116" spans="1:26" x14ac:dyDescent="0.3">
      <c r="A116" s="26" t="s">
        <v>705</v>
      </c>
      <c r="B116" s="26" t="s">
        <v>155</v>
      </c>
      <c r="C116" s="26" t="s">
        <v>624</v>
      </c>
      <c r="D116" s="26">
        <v>2019</v>
      </c>
      <c r="E116" s="26" t="s">
        <v>775</v>
      </c>
      <c r="F116" s="26" t="s">
        <v>845</v>
      </c>
      <c r="G116" s="26" t="s">
        <v>845</v>
      </c>
      <c r="H116" s="26" t="s">
        <v>845</v>
      </c>
      <c r="I116" s="27">
        <v>451908.29409510002</v>
      </c>
      <c r="J116" s="27">
        <v>222420.99</v>
      </c>
      <c r="K116" s="27">
        <v>229487.3040951</v>
      </c>
      <c r="L116" s="27">
        <v>5370378.5998945404</v>
      </c>
      <c r="M116" s="27"/>
      <c r="N116" s="27"/>
      <c r="O116" s="27">
        <v>0</v>
      </c>
      <c r="P116" s="27">
        <v>426906.33010546002</v>
      </c>
      <c r="Q116" s="27">
        <v>451908.29409510002</v>
      </c>
      <c r="R116" s="27">
        <v>222420.99</v>
      </c>
      <c r="S116" s="27">
        <v>229487.3040951</v>
      </c>
      <c r="T116" s="27">
        <v>5797284.9299999997</v>
      </c>
      <c r="U116" s="27">
        <v>1</v>
      </c>
      <c r="V116" s="27">
        <f t="shared" si="6"/>
        <v>451908.29409510002</v>
      </c>
      <c r="W116" s="27">
        <f t="shared" si="7"/>
        <v>222420.99</v>
      </c>
      <c r="X116" s="27">
        <f t="shared" si="8"/>
        <v>229487.3040951</v>
      </c>
      <c r="Y116" s="27">
        <f t="shared" si="9"/>
        <v>5797284.9299999997</v>
      </c>
      <c r="Z116" s="27" t="str">
        <f>VLOOKUP(A116,'TAB A1'!A:E,1,0)</f>
        <v>Georgia</v>
      </c>
    </row>
    <row r="117" spans="1:26" x14ac:dyDescent="0.3">
      <c r="A117" s="26" t="s">
        <v>644</v>
      </c>
      <c r="B117" s="26" t="s">
        <v>156</v>
      </c>
      <c r="C117" s="26" t="s">
        <v>624</v>
      </c>
      <c r="D117" s="26">
        <v>2019</v>
      </c>
      <c r="E117" s="26" t="s">
        <v>775</v>
      </c>
      <c r="F117" s="26" t="s">
        <v>806</v>
      </c>
      <c r="G117" s="26" t="s">
        <v>806</v>
      </c>
      <c r="H117" s="26" t="s">
        <v>807</v>
      </c>
      <c r="I117" s="27">
        <v>0</v>
      </c>
      <c r="J117" s="27">
        <v>0</v>
      </c>
      <c r="K117" s="27">
        <v>0</v>
      </c>
      <c r="L117" s="27">
        <v>22008230</v>
      </c>
      <c r="M117" s="27">
        <v>0</v>
      </c>
      <c r="N117" s="27">
        <v>0</v>
      </c>
      <c r="O117" s="27">
        <v>0</v>
      </c>
      <c r="P117" s="27">
        <v>613732</v>
      </c>
      <c r="Q117" s="27">
        <v>0</v>
      </c>
      <c r="R117" s="27">
        <v>0</v>
      </c>
      <c r="S117" s="27">
        <v>0</v>
      </c>
      <c r="T117" s="27">
        <v>22621962</v>
      </c>
      <c r="U117" s="27">
        <v>1</v>
      </c>
      <c r="V117" s="27">
        <f t="shared" si="6"/>
        <v>0</v>
      </c>
      <c r="W117" s="27">
        <f t="shared" si="7"/>
        <v>0</v>
      </c>
      <c r="X117" s="27">
        <f t="shared" si="8"/>
        <v>0</v>
      </c>
      <c r="Y117" s="27">
        <f t="shared" si="9"/>
        <v>22621962</v>
      </c>
      <c r="Z117" s="27" t="str">
        <f>VLOOKUP(A117,'TAB A1'!A:E,1,0)</f>
        <v>Ghana</v>
      </c>
    </row>
    <row r="118" spans="1:26" x14ac:dyDescent="0.3">
      <c r="A118" s="26" t="s">
        <v>644</v>
      </c>
      <c r="B118" s="26" t="s">
        <v>161</v>
      </c>
      <c r="C118" s="26" t="s">
        <v>624</v>
      </c>
      <c r="D118" s="26">
        <v>2019</v>
      </c>
      <c r="E118" s="26" t="s">
        <v>775</v>
      </c>
      <c r="F118" s="26" t="s">
        <v>1008</v>
      </c>
      <c r="G118" s="26" t="s">
        <v>849</v>
      </c>
      <c r="H118" s="26" t="s">
        <v>845</v>
      </c>
      <c r="I118" s="27">
        <v>18203.684425387099</v>
      </c>
      <c r="J118" s="27">
        <v>0</v>
      </c>
      <c r="K118" s="27">
        <v>18203.684425387099</v>
      </c>
      <c r="L118" s="27">
        <v>2773259.4623008599</v>
      </c>
      <c r="M118" s="27">
        <v>1855.8793507796099</v>
      </c>
      <c r="N118" s="27">
        <v>0</v>
      </c>
      <c r="O118" s="27">
        <v>1855.8793507796099</v>
      </c>
      <c r="P118" s="27">
        <v>1422073.15</v>
      </c>
      <c r="Q118" s="27">
        <v>20059.563776166699</v>
      </c>
      <c r="R118" s="27">
        <v>0</v>
      </c>
      <c r="S118" s="27">
        <v>20059.563776166699</v>
      </c>
      <c r="T118" s="27">
        <v>4195332.6123008598</v>
      </c>
      <c r="U118" s="27">
        <v>1</v>
      </c>
      <c r="V118" s="27">
        <f t="shared" si="6"/>
        <v>20059.563776166699</v>
      </c>
      <c r="W118" s="27">
        <f t="shared" si="7"/>
        <v>0</v>
      </c>
      <c r="X118" s="27">
        <f t="shared" si="8"/>
        <v>20059.563776166699</v>
      </c>
      <c r="Y118" s="27">
        <f t="shared" si="9"/>
        <v>4195332.6123008598</v>
      </c>
      <c r="Z118" s="27" t="str">
        <f>VLOOKUP(A118,'TAB A1'!A:E,1,0)</f>
        <v>Ghana</v>
      </c>
    </row>
    <row r="119" spans="1:26" x14ac:dyDescent="0.3">
      <c r="A119" s="26" t="s">
        <v>644</v>
      </c>
      <c r="B119" s="26" t="s">
        <v>163</v>
      </c>
      <c r="C119" s="26" t="s">
        <v>624</v>
      </c>
      <c r="D119" s="26">
        <v>2019</v>
      </c>
      <c r="E119" s="26" t="s">
        <v>775</v>
      </c>
      <c r="F119" s="26" t="s">
        <v>806</v>
      </c>
      <c r="G119" s="26" t="s">
        <v>849</v>
      </c>
      <c r="H119" s="26" t="s">
        <v>845</v>
      </c>
      <c r="I119" s="27">
        <v>6796.46</v>
      </c>
      <c r="J119" s="27"/>
      <c r="K119" s="27">
        <v>6796.46</v>
      </c>
      <c r="L119" s="27">
        <v>6790659</v>
      </c>
      <c r="M119" s="27"/>
      <c r="N119" s="27"/>
      <c r="O119" s="27">
        <v>0</v>
      </c>
      <c r="P119" s="27">
        <v>0</v>
      </c>
      <c r="Q119" s="27">
        <v>6796.46</v>
      </c>
      <c r="R119" s="27">
        <v>0</v>
      </c>
      <c r="S119" s="27">
        <v>6796.46</v>
      </c>
      <c r="T119" s="27">
        <v>6790659</v>
      </c>
      <c r="U119" s="27">
        <v>1</v>
      </c>
      <c r="V119" s="27">
        <f t="shared" si="6"/>
        <v>6796.46</v>
      </c>
      <c r="W119" s="27">
        <f t="shared" si="7"/>
        <v>0</v>
      </c>
      <c r="X119" s="27">
        <f t="shared" si="8"/>
        <v>6796.46</v>
      </c>
      <c r="Y119" s="27">
        <f t="shared" si="9"/>
        <v>6790659</v>
      </c>
      <c r="Z119" s="27" t="str">
        <f>VLOOKUP(A119,'TAB A1'!A:E,1,0)</f>
        <v>Ghana</v>
      </c>
    </row>
    <row r="120" spans="1:26" x14ac:dyDescent="0.3">
      <c r="A120" s="26" t="s">
        <v>644</v>
      </c>
      <c r="B120" s="26" t="s">
        <v>165</v>
      </c>
      <c r="C120" s="26" t="s">
        <v>624</v>
      </c>
      <c r="D120" s="26">
        <v>2019</v>
      </c>
      <c r="E120" s="26" t="s">
        <v>775</v>
      </c>
      <c r="F120" s="26" t="s">
        <v>806</v>
      </c>
      <c r="G120" s="26" t="s">
        <v>806</v>
      </c>
      <c r="H120" s="26" t="s">
        <v>807</v>
      </c>
      <c r="I120" s="27">
        <v>0</v>
      </c>
      <c r="J120" s="27">
        <v>0</v>
      </c>
      <c r="K120" s="27">
        <v>0</v>
      </c>
      <c r="L120" s="27">
        <v>17778867.015814301</v>
      </c>
      <c r="M120" s="27">
        <v>0</v>
      </c>
      <c r="N120" s="27">
        <v>0</v>
      </c>
      <c r="O120" s="27">
        <v>0</v>
      </c>
      <c r="P120" s="27">
        <v>12429682.6441857</v>
      </c>
      <c r="Q120" s="27">
        <v>0</v>
      </c>
      <c r="R120" s="27">
        <v>0</v>
      </c>
      <c r="S120" s="27">
        <v>0</v>
      </c>
      <c r="T120" s="27">
        <v>30208549.66</v>
      </c>
      <c r="U120" s="27">
        <v>1</v>
      </c>
      <c r="V120" s="27">
        <f t="shared" si="6"/>
        <v>0</v>
      </c>
      <c r="W120" s="27">
        <f t="shared" si="7"/>
        <v>0</v>
      </c>
      <c r="X120" s="27">
        <f t="shared" si="8"/>
        <v>0</v>
      </c>
      <c r="Y120" s="27">
        <f t="shared" si="9"/>
        <v>30208549.66</v>
      </c>
      <c r="Z120" s="27" t="str">
        <f>VLOOKUP(A120,'TAB A1'!A:E,1,0)</f>
        <v>Ghana</v>
      </c>
    </row>
    <row r="121" spans="1:26" x14ac:dyDescent="0.3">
      <c r="A121" s="26" t="s">
        <v>648</v>
      </c>
      <c r="B121" s="26" t="s">
        <v>649</v>
      </c>
      <c r="C121" s="26" t="s">
        <v>624</v>
      </c>
      <c r="D121" s="26">
        <v>2019</v>
      </c>
      <c r="E121" s="26" t="s">
        <v>775</v>
      </c>
      <c r="F121" s="26" t="s">
        <v>806</v>
      </c>
      <c r="G121" s="26" t="s">
        <v>845</v>
      </c>
      <c r="H121" s="26" t="s">
        <v>845</v>
      </c>
      <c r="I121" s="27"/>
      <c r="J121" s="27"/>
      <c r="K121" s="27">
        <v>0</v>
      </c>
      <c r="L121" s="27">
        <v>1847837.33</v>
      </c>
      <c r="M121" s="27">
        <v>14547.42</v>
      </c>
      <c r="N121" s="27"/>
      <c r="O121" s="27">
        <v>14547.42</v>
      </c>
      <c r="P121" s="27">
        <v>1994754.67</v>
      </c>
      <c r="Q121" s="27">
        <v>14547.42</v>
      </c>
      <c r="R121" s="27">
        <v>0</v>
      </c>
      <c r="S121" s="27">
        <v>14547.42</v>
      </c>
      <c r="T121" s="27">
        <v>3842592</v>
      </c>
      <c r="U121" s="27">
        <v>1</v>
      </c>
      <c r="V121" s="27">
        <f t="shared" si="6"/>
        <v>14547.42</v>
      </c>
      <c r="W121" s="27">
        <f t="shared" si="7"/>
        <v>0</v>
      </c>
      <c r="X121" s="27">
        <f t="shared" si="8"/>
        <v>14547.42</v>
      </c>
      <c r="Y121" s="27">
        <f t="shared" si="9"/>
        <v>3842592</v>
      </c>
      <c r="Z121" s="27" t="str">
        <f>VLOOKUP(A121,'TAB A1'!A:E,1,0)</f>
        <v>Guatemala</v>
      </c>
    </row>
    <row r="122" spans="1:26" x14ac:dyDescent="0.3">
      <c r="A122" s="26" t="s">
        <v>648</v>
      </c>
      <c r="B122" s="26" t="s">
        <v>1957</v>
      </c>
      <c r="C122" s="26" t="s">
        <v>624</v>
      </c>
      <c r="D122" s="26">
        <v>2019</v>
      </c>
      <c r="E122" s="26" t="s">
        <v>834</v>
      </c>
      <c r="F122" s="26" t="s">
        <v>806</v>
      </c>
      <c r="G122" s="26" t="s">
        <v>849</v>
      </c>
      <c r="H122" s="26" t="s">
        <v>845</v>
      </c>
      <c r="I122" s="27">
        <v>4543</v>
      </c>
      <c r="J122" s="27"/>
      <c r="K122" s="27">
        <v>4543</v>
      </c>
      <c r="L122" s="27">
        <v>42402</v>
      </c>
      <c r="M122" s="27"/>
      <c r="N122" s="27"/>
      <c r="O122" s="27">
        <v>0</v>
      </c>
      <c r="P122" s="27"/>
      <c r="Q122" s="27">
        <v>4543</v>
      </c>
      <c r="R122" s="27">
        <v>0</v>
      </c>
      <c r="S122" s="27">
        <v>4543</v>
      </c>
      <c r="T122" s="27">
        <v>42402</v>
      </c>
      <c r="U122" s="27">
        <v>1</v>
      </c>
      <c r="V122" s="27">
        <f t="shared" si="6"/>
        <v>4543</v>
      </c>
      <c r="W122" s="27">
        <f t="shared" si="7"/>
        <v>0</v>
      </c>
      <c r="X122" s="27">
        <f t="shared" si="8"/>
        <v>4543</v>
      </c>
      <c r="Y122" s="27">
        <f t="shared" si="9"/>
        <v>42402</v>
      </c>
      <c r="Z122" s="27" t="str">
        <f>VLOOKUP(A122,'TAB A1'!A:E,1,0)</f>
        <v>Guatemala</v>
      </c>
    </row>
    <row r="123" spans="1:26" x14ac:dyDescent="0.3">
      <c r="A123" s="26" t="s">
        <v>648</v>
      </c>
      <c r="B123" s="26" t="s">
        <v>190</v>
      </c>
      <c r="C123" s="26" t="s">
        <v>624</v>
      </c>
      <c r="D123" s="26">
        <v>2019</v>
      </c>
      <c r="E123" s="26" t="s">
        <v>834</v>
      </c>
      <c r="F123" s="26" t="s">
        <v>806</v>
      </c>
      <c r="G123" s="26" t="s">
        <v>849</v>
      </c>
      <c r="H123" s="26" t="s">
        <v>845</v>
      </c>
      <c r="I123" s="27"/>
      <c r="J123" s="27"/>
      <c r="K123" s="27">
        <v>0</v>
      </c>
      <c r="L123" s="27">
        <v>361867.36</v>
      </c>
      <c r="M123" s="27">
        <v>83539</v>
      </c>
      <c r="N123" s="27"/>
      <c r="O123" s="27">
        <v>83539</v>
      </c>
      <c r="P123" s="27">
        <v>984451.75</v>
      </c>
      <c r="Q123" s="27">
        <v>83539</v>
      </c>
      <c r="R123" s="27">
        <v>0</v>
      </c>
      <c r="S123" s="27">
        <v>83539</v>
      </c>
      <c r="T123" s="27">
        <v>1346319.11</v>
      </c>
      <c r="U123" s="27">
        <v>1</v>
      </c>
      <c r="V123" s="27">
        <f t="shared" si="6"/>
        <v>83539</v>
      </c>
      <c r="W123" s="27">
        <f t="shared" si="7"/>
        <v>0</v>
      </c>
      <c r="X123" s="27">
        <f t="shared" si="8"/>
        <v>83539</v>
      </c>
      <c r="Y123" s="27">
        <f t="shared" si="9"/>
        <v>1346319.11</v>
      </c>
      <c r="Z123" s="27" t="str">
        <f>VLOOKUP(A123,'TAB A1'!A:E,1,0)</f>
        <v>Guatemala</v>
      </c>
    </row>
    <row r="124" spans="1:26" x14ac:dyDescent="0.3">
      <c r="A124" s="26" t="s">
        <v>645</v>
      </c>
      <c r="B124" s="26" t="s">
        <v>167</v>
      </c>
      <c r="C124" s="26" t="s">
        <v>624</v>
      </c>
      <c r="D124" s="26">
        <v>2019</v>
      </c>
      <c r="E124" s="26" t="s">
        <v>775</v>
      </c>
      <c r="F124" s="26" t="s">
        <v>806</v>
      </c>
      <c r="G124" s="26" t="s">
        <v>806</v>
      </c>
      <c r="H124" s="26" t="s">
        <v>807</v>
      </c>
      <c r="I124" s="27">
        <v>5094.8999999999996</v>
      </c>
      <c r="J124" s="27"/>
      <c r="K124" s="27">
        <v>5094.8999999999996</v>
      </c>
      <c r="L124" s="27">
        <v>3357317.3702794001</v>
      </c>
      <c r="M124" s="27"/>
      <c r="N124" s="27"/>
      <c r="O124" s="27">
        <v>0</v>
      </c>
      <c r="P124" s="27">
        <v>1688563.4457912401</v>
      </c>
      <c r="Q124" s="27">
        <v>5094.8999999999996</v>
      </c>
      <c r="R124" s="27">
        <v>0</v>
      </c>
      <c r="S124" s="27">
        <v>5094.8999999999996</v>
      </c>
      <c r="T124" s="27">
        <v>5045880.8160706498</v>
      </c>
      <c r="U124" s="27">
        <v>1</v>
      </c>
      <c r="V124" s="27">
        <f t="shared" si="6"/>
        <v>5094.8999999999996</v>
      </c>
      <c r="W124" s="27">
        <f t="shared" si="7"/>
        <v>0</v>
      </c>
      <c r="X124" s="27">
        <f t="shared" si="8"/>
        <v>5094.8999999999996</v>
      </c>
      <c r="Y124" s="27">
        <f t="shared" si="9"/>
        <v>5045880.8160706498</v>
      </c>
      <c r="Z124" s="27" t="str">
        <f>VLOOKUP(A124,'TAB A1'!A:E,1,0)</f>
        <v>Guinea</v>
      </c>
    </row>
    <row r="125" spans="1:26" x14ac:dyDescent="0.3">
      <c r="A125" s="26" t="s">
        <v>645</v>
      </c>
      <c r="B125" s="26" t="s">
        <v>169</v>
      </c>
      <c r="C125" s="26" t="s">
        <v>624</v>
      </c>
      <c r="D125" s="26">
        <v>2019</v>
      </c>
      <c r="E125" s="26" t="s">
        <v>775</v>
      </c>
      <c r="F125" s="26" t="s">
        <v>882</v>
      </c>
      <c r="G125" s="26" t="s">
        <v>882</v>
      </c>
      <c r="H125" s="26" t="s">
        <v>845</v>
      </c>
      <c r="I125" s="27">
        <v>0.84</v>
      </c>
      <c r="J125" s="27">
        <v>0</v>
      </c>
      <c r="K125" s="27">
        <v>0.84</v>
      </c>
      <c r="L125" s="27">
        <v>11519637</v>
      </c>
      <c r="M125" s="27">
        <v>0</v>
      </c>
      <c r="N125" s="27">
        <v>0</v>
      </c>
      <c r="O125" s="27">
        <v>0</v>
      </c>
      <c r="P125" s="27">
        <v>1199899</v>
      </c>
      <c r="Q125" s="27">
        <v>0.84</v>
      </c>
      <c r="R125" s="27">
        <v>0</v>
      </c>
      <c r="S125" s="27">
        <v>0.84</v>
      </c>
      <c r="T125" s="27">
        <v>12719536</v>
      </c>
      <c r="U125" s="27">
        <v>1</v>
      </c>
      <c r="V125" s="27">
        <f t="shared" si="6"/>
        <v>0.84</v>
      </c>
      <c r="W125" s="27">
        <f t="shared" si="7"/>
        <v>0</v>
      </c>
      <c r="X125" s="27">
        <f t="shared" si="8"/>
        <v>0.84</v>
      </c>
      <c r="Y125" s="27">
        <f t="shared" si="9"/>
        <v>12719536</v>
      </c>
      <c r="Z125" s="27" t="str">
        <f>VLOOKUP(A125,'TAB A1'!A:E,1,0)</f>
        <v>Guinea</v>
      </c>
    </row>
    <row r="126" spans="1:26" x14ac:dyDescent="0.3">
      <c r="A126" s="26" t="s">
        <v>645</v>
      </c>
      <c r="B126" s="26" t="s">
        <v>172</v>
      </c>
      <c r="C126" s="26" t="s">
        <v>624</v>
      </c>
      <c r="D126" s="26">
        <v>2019</v>
      </c>
      <c r="E126" s="26" t="s">
        <v>775</v>
      </c>
      <c r="F126" s="26" t="s">
        <v>845</v>
      </c>
      <c r="G126" s="26" t="s">
        <v>845</v>
      </c>
      <c r="H126" s="26" t="s">
        <v>845</v>
      </c>
      <c r="I126" s="27">
        <v>0</v>
      </c>
      <c r="J126" s="27">
        <v>0</v>
      </c>
      <c r="K126" s="27">
        <v>0</v>
      </c>
      <c r="L126" s="27">
        <v>23026641</v>
      </c>
      <c r="M126" s="27">
        <v>0</v>
      </c>
      <c r="N126" s="27">
        <v>0</v>
      </c>
      <c r="O126" s="27">
        <v>0</v>
      </c>
      <c r="P126" s="27">
        <v>3965208</v>
      </c>
      <c r="Q126" s="27">
        <v>0</v>
      </c>
      <c r="R126" s="27">
        <v>0</v>
      </c>
      <c r="S126" s="27">
        <v>0</v>
      </c>
      <c r="T126" s="27">
        <v>26991849</v>
      </c>
      <c r="U126" s="27">
        <v>1</v>
      </c>
      <c r="V126" s="27">
        <f t="shared" si="6"/>
        <v>0</v>
      </c>
      <c r="W126" s="27">
        <f t="shared" si="7"/>
        <v>0</v>
      </c>
      <c r="X126" s="27">
        <f t="shared" si="8"/>
        <v>0</v>
      </c>
      <c r="Y126" s="27">
        <f t="shared" si="9"/>
        <v>26991849</v>
      </c>
      <c r="Z126" s="27" t="str">
        <f>VLOOKUP(A126,'TAB A1'!A:E,1,0)</f>
        <v>Guinea</v>
      </c>
    </row>
    <row r="127" spans="1:26" x14ac:dyDescent="0.3">
      <c r="A127" s="26" t="s">
        <v>647</v>
      </c>
      <c r="B127" s="26" t="s">
        <v>182</v>
      </c>
      <c r="C127" s="26" t="s">
        <v>628</v>
      </c>
      <c r="D127" s="26">
        <v>2019</v>
      </c>
      <c r="E127" s="26" t="s">
        <v>775</v>
      </c>
      <c r="F127" s="26" t="s">
        <v>882</v>
      </c>
      <c r="G127" s="26" t="s">
        <v>882</v>
      </c>
      <c r="H127" s="26" t="s">
        <v>845</v>
      </c>
      <c r="I127" s="27"/>
      <c r="J127" s="27"/>
      <c r="K127" s="27">
        <v>0</v>
      </c>
      <c r="L127" s="27">
        <v>4462753.9812152702</v>
      </c>
      <c r="M127" s="27"/>
      <c r="N127" s="27"/>
      <c r="O127" s="27">
        <v>0</v>
      </c>
      <c r="P127" s="27">
        <v>628167.33424599504</v>
      </c>
      <c r="Q127" s="27">
        <v>0</v>
      </c>
      <c r="R127" s="27">
        <v>0</v>
      </c>
      <c r="S127" s="27">
        <v>0</v>
      </c>
      <c r="T127" s="27">
        <v>5090921.3154612603</v>
      </c>
      <c r="U127" s="27">
        <v>1.119685</v>
      </c>
      <c r="V127" s="27">
        <f t="shared" si="6"/>
        <v>0</v>
      </c>
      <c r="W127" s="27">
        <f t="shared" si="7"/>
        <v>0</v>
      </c>
      <c r="X127" s="27">
        <f t="shared" si="8"/>
        <v>0</v>
      </c>
      <c r="Y127" s="27">
        <f t="shared" si="9"/>
        <v>5700228.2331022415</v>
      </c>
      <c r="Z127" s="27" t="str">
        <f>VLOOKUP(A127,'TAB A1'!A:E,1,0)</f>
        <v>Guinea-Bissau</v>
      </c>
    </row>
    <row r="128" spans="1:26" x14ac:dyDescent="0.3">
      <c r="A128" s="26" t="s">
        <v>647</v>
      </c>
      <c r="B128" s="26" t="s">
        <v>185</v>
      </c>
      <c r="C128" s="26" t="s">
        <v>628</v>
      </c>
      <c r="D128" s="26">
        <v>2019</v>
      </c>
      <c r="E128" s="26" t="s">
        <v>775</v>
      </c>
      <c r="F128" s="26" t="s">
        <v>806</v>
      </c>
      <c r="G128" s="26" t="s">
        <v>806</v>
      </c>
      <c r="H128" s="26" t="s">
        <v>807</v>
      </c>
      <c r="I128" s="27"/>
      <c r="J128" s="27"/>
      <c r="K128" s="27">
        <v>0</v>
      </c>
      <c r="L128" s="27">
        <v>4850994.9000000004</v>
      </c>
      <c r="M128" s="27"/>
      <c r="N128" s="27"/>
      <c r="O128" s="27">
        <v>0</v>
      </c>
      <c r="P128" s="27">
        <v>1157824</v>
      </c>
      <c r="Q128" s="27">
        <v>0</v>
      </c>
      <c r="R128" s="27">
        <v>0</v>
      </c>
      <c r="S128" s="27">
        <v>0</v>
      </c>
      <c r="T128" s="27">
        <v>6008818.9000000004</v>
      </c>
      <c r="U128" s="27">
        <v>1.119685</v>
      </c>
      <c r="V128" s="27">
        <f t="shared" si="6"/>
        <v>0</v>
      </c>
      <c r="W128" s="27">
        <f t="shared" si="7"/>
        <v>0</v>
      </c>
      <c r="X128" s="27">
        <f t="shared" si="8"/>
        <v>0</v>
      </c>
      <c r="Y128" s="27">
        <f t="shared" si="9"/>
        <v>6727984.3900465006</v>
      </c>
      <c r="Z128" s="27" t="str">
        <f>VLOOKUP(A128,'TAB A1'!A:E,1,0)</f>
        <v>Guinea-Bissau</v>
      </c>
    </row>
    <row r="129" spans="1:26" x14ac:dyDescent="0.3">
      <c r="A129" s="26" t="s">
        <v>650</v>
      </c>
      <c r="B129" s="26" t="s">
        <v>193</v>
      </c>
      <c r="C129" s="26" t="s">
        <v>624</v>
      </c>
      <c r="D129" s="26">
        <v>2019</v>
      </c>
      <c r="E129" s="26" t="s">
        <v>775</v>
      </c>
      <c r="F129" s="26" t="s">
        <v>845</v>
      </c>
      <c r="G129" s="26" t="s">
        <v>845</v>
      </c>
      <c r="H129" s="26" t="s">
        <v>845</v>
      </c>
      <c r="I129" s="27">
        <v>7931</v>
      </c>
      <c r="J129" s="27">
        <v>0</v>
      </c>
      <c r="K129" s="27">
        <v>7931</v>
      </c>
      <c r="L129" s="27">
        <v>524260</v>
      </c>
      <c r="M129" s="27">
        <v>0</v>
      </c>
      <c r="N129" s="27">
        <v>0</v>
      </c>
      <c r="O129" s="27">
        <v>0</v>
      </c>
      <c r="P129" s="27">
        <v>90124</v>
      </c>
      <c r="Q129" s="27">
        <v>7931</v>
      </c>
      <c r="R129" s="27">
        <v>0</v>
      </c>
      <c r="S129" s="27">
        <v>7931</v>
      </c>
      <c r="T129" s="27">
        <v>614384</v>
      </c>
      <c r="U129" s="27">
        <v>1</v>
      </c>
      <c r="V129" s="27">
        <f t="shared" si="6"/>
        <v>7931</v>
      </c>
      <c r="W129" s="27">
        <f t="shared" si="7"/>
        <v>0</v>
      </c>
      <c r="X129" s="27">
        <f t="shared" si="8"/>
        <v>7931</v>
      </c>
      <c r="Y129" s="27">
        <f t="shared" si="9"/>
        <v>614384</v>
      </c>
      <c r="Z129" s="27" t="str">
        <f>VLOOKUP(A129,'TAB A1'!A:E,1,0)</f>
        <v>Guyana</v>
      </c>
    </row>
    <row r="130" spans="1:26" x14ac:dyDescent="0.3">
      <c r="A130" s="26" t="s">
        <v>650</v>
      </c>
      <c r="B130" s="26" t="s">
        <v>194</v>
      </c>
      <c r="C130" s="26" t="s">
        <v>624</v>
      </c>
      <c r="D130" s="26">
        <v>2019</v>
      </c>
      <c r="E130" s="26" t="s">
        <v>775</v>
      </c>
      <c r="F130" s="26" t="s">
        <v>845</v>
      </c>
      <c r="G130" s="26" t="s">
        <v>845</v>
      </c>
      <c r="H130" s="26" t="s">
        <v>845</v>
      </c>
      <c r="I130" s="27">
        <v>3547</v>
      </c>
      <c r="J130" s="27"/>
      <c r="K130" s="27">
        <v>3547</v>
      </c>
      <c r="L130" s="27">
        <v>302344</v>
      </c>
      <c r="M130" s="27">
        <v>0</v>
      </c>
      <c r="N130" s="27">
        <v>0</v>
      </c>
      <c r="O130" s="27">
        <v>0</v>
      </c>
      <c r="P130" s="27">
        <v>0</v>
      </c>
      <c r="Q130" s="27">
        <v>3547</v>
      </c>
      <c r="R130" s="27">
        <v>0</v>
      </c>
      <c r="S130" s="27">
        <v>3547</v>
      </c>
      <c r="T130" s="27">
        <v>302344</v>
      </c>
      <c r="U130" s="27">
        <v>1</v>
      </c>
      <c r="V130" s="27">
        <f t="shared" si="6"/>
        <v>3547</v>
      </c>
      <c r="W130" s="27">
        <f t="shared" si="7"/>
        <v>0</v>
      </c>
      <c r="X130" s="27">
        <f t="shared" si="8"/>
        <v>3547</v>
      </c>
      <c r="Y130" s="27">
        <f t="shared" si="9"/>
        <v>302344</v>
      </c>
      <c r="Z130" s="27" t="str">
        <f>VLOOKUP(A130,'TAB A1'!A:E,1,0)</f>
        <v>Guyana</v>
      </c>
    </row>
    <row r="131" spans="1:26" x14ac:dyDescent="0.3">
      <c r="A131" s="26" t="s">
        <v>650</v>
      </c>
      <c r="B131" s="26" t="s">
        <v>195</v>
      </c>
      <c r="C131" s="26" t="s">
        <v>624</v>
      </c>
      <c r="D131" s="26">
        <v>2019</v>
      </c>
      <c r="E131" s="26" t="s">
        <v>834</v>
      </c>
      <c r="F131" s="26" t="s">
        <v>845</v>
      </c>
      <c r="G131" s="26" t="s">
        <v>845</v>
      </c>
      <c r="H131" s="26" t="s">
        <v>845</v>
      </c>
      <c r="I131" s="27">
        <v>2491.65</v>
      </c>
      <c r="J131" s="27"/>
      <c r="K131" s="27">
        <v>2491.65</v>
      </c>
      <c r="L131" s="27">
        <v>150721.71</v>
      </c>
      <c r="M131" s="27"/>
      <c r="N131" s="27"/>
      <c r="O131" s="27">
        <v>0</v>
      </c>
      <c r="P131" s="27"/>
      <c r="Q131" s="27">
        <v>2491.65</v>
      </c>
      <c r="R131" s="27">
        <v>0</v>
      </c>
      <c r="S131" s="27">
        <v>2491.65</v>
      </c>
      <c r="T131" s="27">
        <v>150721.71</v>
      </c>
      <c r="U131" s="27">
        <v>1</v>
      </c>
      <c r="V131" s="27">
        <f t="shared" si="6"/>
        <v>2491.65</v>
      </c>
      <c r="W131" s="27">
        <f t="shared" si="7"/>
        <v>0</v>
      </c>
      <c r="X131" s="27">
        <f t="shared" si="8"/>
        <v>2491.65</v>
      </c>
      <c r="Y131" s="27">
        <f t="shared" si="9"/>
        <v>150721.71</v>
      </c>
      <c r="Z131" s="27" t="str">
        <f>VLOOKUP(A131,'TAB A1'!A:E,1,0)</f>
        <v>Guyana</v>
      </c>
    </row>
    <row r="132" spans="1:26" x14ac:dyDescent="0.3">
      <c r="A132" s="26" t="s">
        <v>650</v>
      </c>
      <c r="B132" s="26" t="s">
        <v>2034</v>
      </c>
      <c r="C132" s="26" t="s">
        <v>624</v>
      </c>
      <c r="D132" s="26">
        <v>2019</v>
      </c>
      <c r="E132" s="26" t="s">
        <v>775</v>
      </c>
      <c r="F132" s="26" t="s">
        <v>845</v>
      </c>
      <c r="G132" s="26" t="s">
        <v>845</v>
      </c>
      <c r="H132" s="26" t="s">
        <v>845</v>
      </c>
      <c r="I132" s="27">
        <v>1155</v>
      </c>
      <c r="J132" s="27">
        <v>0</v>
      </c>
      <c r="K132" s="27">
        <v>1155</v>
      </c>
      <c r="L132" s="27">
        <v>31336</v>
      </c>
      <c r="M132" s="27"/>
      <c r="N132" s="27"/>
      <c r="O132" s="27">
        <v>0</v>
      </c>
      <c r="P132" s="27"/>
      <c r="Q132" s="27">
        <v>1155</v>
      </c>
      <c r="R132" s="27">
        <v>0</v>
      </c>
      <c r="S132" s="27">
        <v>1155</v>
      </c>
      <c r="T132" s="27">
        <v>31336</v>
      </c>
      <c r="U132" s="27">
        <v>1</v>
      </c>
      <c r="V132" s="27">
        <f t="shared" si="6"/>
        <v>1155</v>
      </c>
      <c r="W132" s="27">
        <f t="shared" si="7"/>
        <v>0</v>
      </c>
      <c r="X132" s="27">
        <f t="shared" si="8"/>
        <v>1155</v>
      </c>
      <c r="Y132" s="27">
        <f t="shared" si="9"/>
        <v>31336</v>
      </c>
      <c r="Z132" s="27" t="str">
        <f>VLOOKUP(A132,'TAB A1'!A:E,1,0)</f>
        <v>Guyana</v>
      </c>
    </row>
    <row r="133" spans="1:26" x14ac:dyDescent="0.3">
      <c r="A133" s="26" t="s">
        <v>652</v>
      </c>
      <c r="B133" s="26" t="s">
        <v>202</v>
      </c>
      <c r="C133" s="26" t="s">
        <v>624</v>
      </c>
      <c r="D133" s="26">
        <v>2019</v>
      </c>
      <c r="E133" s="26" t="s">
        <v>775</v>
      </c>
      <c r="F133" s="26" t="s">
        <v>806</v>
      </c>
      <c r="G133" s="26" t="s">
        <v>806</v>
      </c>
      <c r="H133" s="26" t="s">
        <v>807</v>
      </c>
      <c r="I133" s="27"/>
      <c r="J133" s="27"/>
      <c r="K133" s="27">
        <v>0</v>
      </c>
      <c r="L133" s="27">
        <v>15612017.810000001</v>
      </c>
      <c r="M133" s="27"/>
      <c r="N133" s="27"/>
      <c r="O133" s="27">
        <v>0</v>
      </c>
      <c r="P133" s="27">
        <v>9280465.8800000008</v>
      </c>
      <c r="Q133" s="27">
        <v>0</v>
      </c>
      <c r="R133" s="27">
        <v>0</v>
      </c>
      <c r="S133" s="27">
        <v>0</v>
      </c>
      <c r="T133" s="27">
        <v>24892483.690000001</v>
      </c>
      <c r="U133" s="27">
        <v>1</v>
      </c>
      <c r="V133" s="27">
        <f t="shared" ref="V133:V196" si="10">Q133*$U133</f>
        <v>0</v>
      </c>
      <c r="W133" s="27">
        <f t="shared" ref="W133:W196" si="11">R133*$U133</f>
        <v>0</v>
      </c>
      <c r="X133" s="27">
        <f t="shared" ref="X133:X196" si="12">S133*$U133</f>
        <v>0</v>
      </c>
      <c r="Y133" s="27">
        <f t="shared" ref="Y133:Y196" si="13">T133*$U133</f>
        <v>24892483.690000001</v>
      </c>
      <c r="Z133" s="27" t="str">
        <f>VLOOKUP(A133,'TAB A1'!A:E,1,0)</f>
        <v>Haiti</v>
      </c>
    </row>
    <row r="134" spans="1:26" x14ac:dyDescent="0.3">
      <c r="A134" s="26" t="s">
        <v>652</v>
      </c>
      <c r="B134" s="26" t="s">
        <v>204</v>
      </c>
      <c r="C134" s="26" t="s">
        <v>624</v>
      </c>
      <c r="D134" s="26">
        <v>2019</v>
      </c>
      <c r="E134" s="26" t="s">
        <v>775</v>
      </c>
      <c r="F134" s="26" t="s">
        <v>806</v>
      </c>
      <c r="G134" s="26" t="s">
        <v>806</v>
      </c>
      <c r="H134" s="26" t="s">
        <v>807</v>
      </c>
      <c r="I134" s="27"/>
      <c r="J134" s="27"/>
      <c r="K134" s="27">
        <v>0</v>
      </c>
      <c r="L134" s="27">
        <v>2904865.64</v>
      </c>
      <c r="M134" s="27"/>
      <c r="N134" s="27"/>
      <c r="O134" s="27">
        <v>0</v>
      </c>
      <c r="P134" s="27">
        <v>1915361.5</v>
      </c>
      <c r="Q134" s="27">
        <v>0</v>
      </c>
      <c r="R134" s="27">
        <v>0</v>
      </c>
      <c r="S134" s="27">
        <v>0</v>
      </c>
      <c r="T134" s="27">
        <v>4820227.1399999997</v>
      </c>
      <c r="U134" s="27">
        <v>1</v>
      </c>
      <c r="V134" s="27">
        <f t="shared" si="10"/>
        <v>0</v>
      </c>
      <c r="W134" s="27">
        <f t="shared" si="11"/>
        <v>0</v>
      </c>
      <c r="X134" s="27">
        <f t="shared" si="12"/>
        <v>0</v>
      </c>
      <c r="Y134" s="27">
        <f t="shared" si="13"/>
        <v>4820227.1399999997</v>
      </c>
      <c r="Z134" s="27" t="str">
        <f>VLOOKUP(A134,'TAB A1'!A:E,1,0)</f>
        <v>Haiti</v>
      </c>
    </row>
    <row r="135" spans="1:26" x14ac:dyDescent="0.3">
      <c r="A135" s="26" t="s">
        <v>651</v>
      </c>
      <c r="B135" s="26" t="s">
        <v>2050</v>
      </c>
      <c r="C135" s="26" t="s">
        <v>624</v>
      </c>
      <c r="D135" s="26">
        <v>2019</v>
      </c>
      <c r="E135" s="26" t="s">
        <v>775</v>
      </c>
      <c r="F135" s="26" t="s">
        <v>806</v>
      </c>
      <c r="G135" s="26" t="s">
        <v>882</v>
      </c>
      <c r="H135" s="26" t="s">
        <v>845</v>
      </c>
      <c r="I135" s="27"/>
      <c r="J135" s="27"/>
      <c r="K135" s="27">
        <v>0</v>
      </c>
      <c r="L135" s="27">
        <v>243162</v>
      </c>
      <c r="M135" s="27"/>
      <c r="N135" s="27"/>
      <c r="O135" s="27">
        <v>0</v>
      </c>
      <c r="P135" s="27">
        <v>607235</v>
      </c>
      <c r="Q135" s="27">
        <v>0</v>
      </c>
      <c r="R135" s="27">
        <v>0</v>
      </c>
      <c r="S135" s="27">
        <v>0</v>
      </c>
      <c r="T135" s="27">
        <v>850397</v>
      </c>
      <c r="U135" s="27">
        <v>1</v>
      </c>
      <c r="V135" s="27">
        <f t="shared" si="10"/>
        <v>0</v>
      </c>
      <c r="W135" s="27">
        <f t="shared" si="11"/>
        <v>0</v>
      </c>
      <c r="X135" s="27">
        <f t="shared" si="12"/>
        <v>0</v>
      </c>
      <c r="Y135" s="27">
        <f t="shared" si="13"/>
        <v>850397</v>
      </c>
      <c r="Z135" s="27" t="str">
        <f>VLOOKUP(A135,'TAB A1'!A:E,1,0)</f>
        <v>Honduras</v>
      </c>
    </row>
    <row r="136" spans="1:26" x14ac:dyDescent="0.3">
      <c r="A136" s="26" t="s">
        <v>651</v>
      </c>
      <c r="B136" s="26" t="s">
        <v>197</v>
      </c>
      <c r="C136" s="26" t="s">
        <v>624</v>
      </c>
      <c r="D136" s="26">
        <v>2019</v>
      </c>
      <c r="E136" s="26" t="s">
        <v>775</v>
      </c>
      <c r="F136" s="26" t="s">
        <v>806</v>
      </c>
      <c r="G136" s="26" t="s">
        <v>882</v>
      </c>
      <c r="H136" s="26" t="s">
        <v>845</v>
      </c>
      <c r="I136" s="27">
        <v>0</v>
      </c>
      <c r="J136" s="27"/>
      <c r="K136" s="27">
        <v>0</v>
      </c>
      <c r="L136" s="27">
        <v>389923</v>
      </c>
      <c r="M136" s="27">
        <v>9694.82</v>
      </c>
      <c r="N136" s="27"/>
      <c r="O136" s="27">
        <v>9694.82</v>
      </c>
      <c r="P136" s="27">
        <v>2584978</v>
      </c>
      <c r="Q136" s="27">
        <v>9694.82</v>
      </c>
      <c r="R136" s="27">
        <v>0</v>
      </c>
      <c r="S136" s="27">
        <v>9694.82</v>
      </c>
      <c r="T136" s="27">
        <v>2974901</v>
      </c>
      <c r="U136" s="27">
        <v>1</v>
      </c>
      <c r="V136" s="27">
        <f t="shared" si="10"/>
        <v>9694.82</v>
      </c>
      <c r="W136" s="27">
        <f t="shared" si="11"/>
        <v>0</v>
      </c>
      <c r="X136" s="27">
        <f t="shared" si="12"/>
        <v>9694.82</v>
      </c>
      <c r="Y136" s="27">
        <f t="shared" si="13"/>
        <v>2974901</v>
      </c>
      <c r="Z136" s="27" t="str">
        <f>VLOOKUP(A136,'TAB A1'!A:E,1,0)</f>
        <v>Honduras</v>
      </c>
    </row>
    <row r="137" spans="1:26" x14ac:dyDescent="0.3">
      <c r="A137" s="26" t="s">
        <v>651</v>
      </c>
      <c r="B137" s="26" t="s">
        <v>199</v>
      </c>
      <c r="C137" s="26" t="s">
        <v>624</v>
      </c>
      <c r="D137" s="26">
        <v>2019</v>
      </c>
      <c r="E137" s="26" t="s">
        <v>775</v>
      </c>
      <c r="F137" s="26" t="s">
        <v>806</v>
      </c>
      <c r="G137" s="26" t="s">
        <v>882</v>
      </c>
      <c r="H137" s="26" t="s">
        <v>845</v>
      </c>
      <c r="I137" s="27"/>
      <c r="J137" s="27"/>
      <c r="K137" s="27">
        <v>0</v>
      </c>
      <c r="L137" s="27">
        <v>298177</v>
      </c>
      <c r="M137" s="27"/>
      <c r="N137" s="27"/>
      <c r="O137" s="27">
        <v>0</v>
      </c>
      <c r="P137" s="27">
        <v>1213582</v>
      </c>
      <c r="Q137" s="27">
        <v>0</v>
      </c>
      <c r="R137" s="27">
        <v>0</v>
      </c>
      <c r="S137" s="27">
        <v>0</v>
      </c>
      <c r="T137" s="27">
        <v>1511759</v>
      </c>
      <c r="U137" s="27">
        <v>1</v>
      </c>
      <c r="V137" s="27">
        <f t="shared" si="10"/>
        <v>0</v>
      </c>
      <c r="W137" s="27">
        <f t="shared" si="11"/>
        <v>0</v>
      </c>
      <c r="X137" s="27">
        <f t="shared" si="12"/>
        <v>0</v>
      </c>
      <c r="Y137" s="27">
        <f t="shared" si="13"/>
        <v>1511759</v>
      </c>
      <c r="Z137" s="27" t="str">
        <f>VLOOKUP(A137,'TAB A1'!A:E,1,0)</f>
        <v>Honduras</v>
      </c>
    </row>
    <row r="138" spans="1:26" x14ac:dyDescent="0.3">
      <c r="A138" s="26" t="s">
        <v>651</v>
      </c>
      <c r="B138" s="26" t="s">
        <v>200</v>
      </c>
      <c r="C138" s="26" t="s">
        <v>624</v>
      </c>
      <c r="D138" s="26">
        <v>2019</v>
      </c>
      <c r="E138" s="26" t="s">
        <v>775</v>
      </c>
      <c r="F138" s="26" t="s">
        <v>882</v>
      </c>
      <c r="G138" s="26" t="s">
        <v>882</v>
      </c>
      <c r="H138" s="26" t="s">
        <v>845</v>
      </c>
      <c r="I138" s="27">
        <v>49467.64</v>
      </c>
      <c r="J138" s="27">
        <v>0</v>
      </c>
      <c r="K138" s="27">
        <v>49467.64</v>
      </c>
      <c r="L138" s="27">
        <v>1543506</v>
      </c>
      <c r="M138" s="27">
        <v>0</v>
      </c>
      <c r="N138" s="27"/>
      <c r="O138" s="27">
        <v>0</v>
      </c>
      <c r="P138" s="27">
        <v>0</v>
      </c>
      <c r="Q138" s="27">
        <v>49467.64</v>
      </c>
      <c r="R138" s="27">
        <v>0</v>
      </c>
      <c r="S138" s="27">
        <v>49467.64</v>
      </c>
      <c r="T138" s="27">
        <v>1543506</v>
      </c>
      <c r="U138" s="27">
        <v>1</v>
      </c>
      <c r="V138" s="27">
        <f t="shared" si="10"/>
        <v>49467.64</v>
      </c>
      <c r="W138" s="27">
        <f t="shared" si="11"/>
        <v>0</v>
      </c>
      <c r="X138" s="27">
        <f t="shared" si="12"/>
        <v>49467.64</v>
      </c>
      <c r="Y138" s="27">
        <f t="shared" si="13"/>
        <v>1543506</v>
      </c>
      <c r="Z138" s="27" t="str">
        <f>VLOOKUP(A138,'TAB A1'!A:E,1,0)</f>
        <v>Honduras</v>
      </c>
    </row>
    <row r="139" spans="1:26" x14ac:dyDescent="0.3">
      <c r="A139" s="26" t="s">
        <v>654</v>
      </c>
      <c r="B139" s="26" t="s">
        <v>223</v>
      </c>
      <c r="C139" s="26" t="s">
        <v>624</v>
      </c>
      <c r="D139" s="26">
        <v>2019</v>
      </c>
      <c r="E139" s="26" t="s">
        <v>805</v>
      </c>
      <c r="F139" s="26" t="s">
        <v>849</v>
      </c>
      <c r="G139" s="26" t="s">
        <v>849</v>
      </c>
      <c r="H139" s="26" t="s">
        <v>849</v>
      </c>
      <c r="I139" s="27">
        <v>99159.56</v>
      </c>
      <c r="J139" s="27">
        <v>0</v>
      </c>
      <c r="K139" s="27">
        <v>99159.56</v>
      </c>
      <c r="L139" s="27">
        <v>1424098.34</v>
      </c>
      <c r="M139" s="27">
        <v>19162.599999999999</v>
      </c>
      <c r="N139" s="27">
        <v>0</v>
      </c>
      <c r="O139" s="27">
        <v>19162.599999999999</v>
      </c>
      <c r="P139" s="27">
        <v>8044004</v>
      </c>
      <c r="Q139" s="27">
        <v>118322.16</v>
      </c>
      <c r="R139" s="27">
        <v>0</v>
      </c>
      <c r="S139" s="27">
        <v>118322.16</v>
      </c>
      <c r="T139" s="27">
        <v>9468102.3399999999</v>
      </c>
      <c r="U139" s="27">
        <v>1</v>
      </c>
      <c r="V139" s="27">
        <f t="shared" si="10"/>
        <v>118322.16</v>
      </c>
      <c r="W139" s="27">
        <f t="shared" si="11"/>
        <v>0</v>
      </c>
      <c r="X139" s="27">
        <f t="shared" si="12"/>
        <v>118322.16</v>
      </c>
      <c r="Y139" s="27">
        <f t="shared" si="13"/>
        <v>9468102.3399999999</v>
      </c>
      <c r="Z139" s="27" t="str">
        <f>VLOOKUP(A139,'TAB A1'!A:E,1,0)</f>
        <v>India</v>
      </c>
    </row>
    <row r="140" spans="1:26" x14ac:dyDescent="0.3">
      <c r="A140" s="26" t="s">
        <v>2200</v>
      </c>
      <c r="B140" s="26" t="s">
        <v>656</v>
      </c>
      <c r="C140" s="26" t="s">
        <v>624</v>
      </c>
      <c r="D140" s="26">
        <v>2019</v>
      </c>
      <c r="E140" s="26" t="s">
        <v>775</v>
      </c>
      <c r="F140" s="26" t="s">
        <v>806</v>
      </c>
      <c r="G140" s="26" t="s">
        <v>849</v>
      </c>
      <c r="H140" s="26" t="s">
        <v>845</v>
      </c>
      <c r="I140" s="27">
        <v>0</v>
      </c>
      <c r="J140" s="27">
        <v>0</v>
      </c>
      <c r="K140" s="27">
        <v>0</v>
      </c>
      <c r="L140" s="27">
        <v>678776.58</v>
      </c>
      <c r="M140" s="27">
        <v>0</v>
      </c>
      <c r="N140" s="27">
        <v>0</v>
      </c>
      <c r="O140" s="27">
        <v>0</v>
      </c>
      <c r="P140" s="27">
        <v>2214702.7799999998</v>
      </c>
      <c r="Q140" s="27">
        <v>0</v>
      </c>
      <c r="R140" s="27">
        <v>0</v>
      </c>
      <c r="S140" s="27">
        <v>0</v>
      </c>
      <c r="T140" s="27">
        <v>2893479.36</v>
      </c>
      <c r="U140" s="27">
        <v>1</v>
      </c>
      <c r="V140" s="27">
        <f t="shared" si="10"/>
        <v>0</v>
      </c>
      <c r="W140" s="27">
        <f t="shared" si="11"/>
        <v>0</v>
      </c>
      <c r="X140" s="27">
        <f t="shared" si="12"/>
        <v>0</v>
      </c>
      <c r="Y140" s="27">
        <f t="shared" si="13"/>
        <v>2893479.36</v>
      </c>
      <c r="Z140" s="27" t="s">
        <v>655</v>
      </c>
    </row>
    <row r="141" spans="1:26" x14ac:dyDescent="0.3">
      <c r="A141" s="26" t="s">
        <v>707</v>
      </c>
      <c r="B141" s="26" t="s">
        <v>2221</v>
      </c>
      <c r="C141" s="26" t="s">
        <v>624</v>
      </c>
      <c r="D141" s="26">
        <v>2019</v>
      </c>
      <c r="E141" s="26" t="s">
        <v>775</v>
      </c>
      <c r="F141" s="26" t="s">
        <v>806</v>
      </c>
      <c r="G141" s="26" t="s">
        <v>806</v>
      </c>
      <c r="H141" s="26" t="s">
        <v>807</v>
      </c>
      <c r="I141" s="27">
        <v>0</v>
      </c>
      <c r="J141" s="27">
        <v>0</v>
      </c>
      <c r="K141" s="27">
        <v>0</v>
      </c>
      <c r="L141" s="27">
        <v>1198743.33</v>
      </c>
      <c r="M141" s="27">
        <v>0</v>
      </c>
      <c r="N141" s="27">
        <v>0</v>
      </c>
      <c r="O141" s="27">
        <v>0</v>
      </c>
      <c r="P141" s="27">
        <v>1903465.28</v>
      </c>
      <c r="Q141" s="27">
        <v>0</v>
      </c>
      <c r="R141" s="27">
        <v>0</v>
      </c>
      <c r="S141" s="27">
        <v>0</v>
      </c>
      <c r="T141" s="27">
        <v>3102208.61</v>
      </c>
      <c r="U141" s="27">
        <v>1</v>
      </c>
      <c r="V141" s="27">
        <f t="shared" si="10"/>
        <v>0</v>
      </c>
      <c r="W141" s="27">
        <f t="shared" si="11"/>
        <v>0</v>
      </c>
      <c r="X141" s="27">
        <f t="shared" si="12"/>
        <v>0</v>
      </c>
      <c r="Y141" s="27">
        <f t="shared" si="13"/>
        <v>3102208.61</v>
      </c>
      <c r="Z141" s="27" t="str">
        <f>VLOOKUP(A141,'TAB A1'!A:E,1,0)</f>
        <v>Jamaica</v>
      </c>
    </row>
    <row r="142" spans="1:26" x14ac:dyDescent="0.3">
      <c r="A142" s="26" t="s">
        <v>708</v>
      </c>
      <c r="B142" s="26" t="s">
        <v>242</v>
      </c>
      <c r="C142" s="26" t="s">
        <v>624</v>
      </c>
      <c r="D142" s="26">
        <v>2019</v>
      </c>
      <c r="E142" s="26" t="s">
        <v>775</v>
      </c>
      <c r="F142" s="26" t="s">
        <v>882</v>
      </c>
      <c r="G142" s="26" t="s">
        <v>882</v>
      </c>
      <c r="H142" s="26" t="s">
        <v>845</v>
      </c>
      <c r="I142" s="27">
        <v>12398.719350986299</v>
      </c>
      <c r="J142" s="27"/>
      <c r="K142" s="27">
        <v>12398.719350986299</v>
      </c>
      <c r="L142" s="27">
        <v>480473.85</v>
      </c>
      <c r="M142" s="27">
        <v>8525.2286881938599</v>
      </c>
      <c r="N142" s="27">
        <v>7052.65</v>
      </c>
      <c r="O142" s="27">
        <v>1472.57868819386</v>
      </c>
      <c r="P142" s="27">
        <v>636088</v>
      </c>
      <c r="Q142" s="27">
        <v>20923.948039180199</v>
      </c>
      <c r="R142" s="27">
        <v>7052.65</v>
      </c>
      <c r="S142" s="27">
        <v>13871.298039180199</v>
      </c>
      <c r="T142" s="27">
        <v>1116561.8500000001</v>
      </c>
      <c r="U142" s="27">
        <v>1</v>
      </c>
      <c r="V142" s="27">
        <f t="shared" si="10"/>
        <v>20923.948039180199</v>
      </c>
      <c r="W142" s="27">
        <f t="shared" si="11"/>
        <v>7052.65</v>
      </c>
      <c r="X142" s="27">
        <f t="shared" si="12"/>
        <v>13871.298039180199</v>
      </c>
      <c r="Y142" s="27">
        <f t="shared" si="13"/>
        <v>1116561.8500000001</v>
      </c>
      <c r="Z142" s="27" t="str">
        <f>VLOOKUP(A142,'TAB A1'!A:E,1,0)</f>
        <v>Kazakhstan</v>
      </c>
    </row>
    <row r="143" spans="1:26" x14ac:dyDescent="0.3">
      <c r="A143" s="26" t="s">
        <v>708</v>
      </c>
      <c r="B143" s="26" t="s">
        <v>244</v>
      </c>
      <c r="C143" s="26" t="s">
        <v>624</v>
      </c>
      <c r="D143" s="26">
        <v>2019</v>
      </c>
      <c r="E143" s="26" t="s">
        <v>775</v>
      </c>
      <c r="F143" s="26" t="s">
        <v>882</v>
      </c>
      <c r="G143" s="26" t="s">
        <v>882</v>
      </c>
      <c r="H143" s="26" t="s">
        <v>845</v>
      </c>
      <c r="I143" s="27">
        <v>52386.15</v>
      </c>
      <c r="J143" s="27">
        <v>13767.34</v>
      </c>
      <c r="K143" s="27">
        <v>38618.81</v>
      </c>
      <c r="L143" s="27">
        <v>4391394.92</v>
      </c>
      <c r="M143" s="27">
        <v>10483.82</v>
      </c>
      <c r="N143" s="27">
        <v>10483.82</v>
      </c>
      <c r="O143" s="27">
        <v>0</v>
      </c>
      <c r="P143" s="27">
        <v>3491521</v>
      </c>
      <c r="Q143" s="27">
        <v>62869.97</v>
      </c>
      <c r="R143" s="27">
        <v>24251.16</v>
      </c>
      <c r="S143" s="27">
        <v>38618.81</v>
      </c>
      <c r="T143" s="27">
        <v>7882915.9199999999</v>
      </c>
      <c r="U143" s="27">
        <v>1</v>
      </c>
      <c r="V143" s="27">
        <f t="shared" si="10"/>
        <v>62869.97</v>
      </c>
      <c r="W143" s="27">
        <f t="shared" si="11"/>
        <v>24251.16</v>
      </c>
      <c r="X143" s="27">
        <f t="shared" si="12"/>
        <v>38618.81</v>
      </c>
      <c r="Y143" s="27">
        <f t="shared" si="13"/>
        <v>7882915.9199999999</v>
      </c>
      <c r="Z143" s="27" t="str">
        <f>VLOOKUP(A143,'TAB A1'!A:E,1,0)</f>
        <v>Kazakhstan</v>
      </c>
    </row>
    <row r="144" spans="1:26" x14ac:dyDescent="0.3">
      <c r="A144" s="26" t="s">
        <v>657</v>
      </c>
      <c r="B144" s="26" t="s">
        <v>246</v>
      </c>
      <c r="C144" s="26" t="s">
        <v>624</v>
      </c>
      <c r="D144" s="26">
        <v>2019</v>
      </c>
      <c r="E144" s="26" t="s">
        <v>775</v>
      </c>
      <c r="F144" s="26" t="s">
        <v>882</v>
      </c>
      <c r="G144" s="26" t="s">
        <v>849</v>
      </c>
      <c r="H144" s="26" t="s">
        <v>845</v>
      </c>
      <c r="I144" s="27">
        <v>136.54</v>
      </c>
      <c r="J144" s="27">
        <v>0</v>
      </c>
      <c r="K144" s="27">
        <v>136.54</v>
      </c>
      <c r="L144" s="27">
        <v>9397855</v>
      </c>
      <c r="M144" s="27">
        <v>0</v>
      </c>
      <c r="N144" s="27">
        <v>0</v>
      </c>
      <c r="O144" s="27">
        <v>0</v>
      </c>
      <c r="P144" s="27">
        <v>11945561</v>
      </c>
      <c r="Q144" s="27">
        <v>136.54</v>
      </c>
      <c r="R144" s="27">
        <v>0</v>
      </c>
      <c r="S144" s="27">
        <v>136.54</v>
      </c>
      <c r="T144" s="27">
        <v>21343416</v>
      </c>
      <c r="U144" s="27">
        <v>1</v>
      </c>
      <c r="V144" s="27">
        <f t="shared" si="10"/>
        <v>136.54</v>
      </c>
      <c r="W144" s="27">
        <f t="shared" si="11"/>
        <v>0</v>
      </c>
      <c r="X144" s="27">
        <f t="shared" si="12"/>
        <v>136.54</v>
      </c>
      <c r="Y144" s="27">
        <f t="shared" si="13"/>
        <v>21343416</v>
      </c>
      <c r="Z144" s="27" t="str">
        <f>VLOOKUP(A144,'TAB A1'!A:E,1,0)</f>
        <v>Kenya</v>
      </c>
    </row>
    <row r="145" spans="1:26" x14ac:dyDescent="0.3">
      <c r="A145" s="26" t="s">
        <v>657</v>
      </c>
      <c r="B145" s="26" t="s">
        <v>248</v>
      </c>
      <c r="C145" s="26" t="s">
        <v>624</v>
      </c>
      <c r="D145" s="26">
        <v>2019</v>
      </c>
      <c r="E145" s="26" t="s">
        <v>775</v>
      </c>
      <c r="F145" s="26" t="s">
        <v>806</v>
      </c>
      <c r="G145" s="26" t="s">
        <v>806</v>
      </c>
      <c r="H145" s="26" t="s">
        <v>807</v>
      </c>
      <c r="I145" s="27">
        <v>1744.8891509434</v>
      </c>
      <c r="J145" s="27"/>
      <c r="K145" s="27">
        <v>1744.8891509434</v>
      </c>
      <c r="L145" s="27">
        <v>25545985.105983999</v>
      </c>
      <c r="M145" s="27">
        <v>79552.773584905706</v>
      </c>
      <c r="N145" s="27">
        <v>79552.773584905706</v>
      </c>
      <c r="O145" s="27">
        <v>0</v>
      </c>
      <c r="P145" s="27">
        <v>10241418.1332638</v>
      </c>
      <c r="Q145" s="27">
        <v>81297.662735849095</v>
      </c>
      <c r="R145" s="27">
        <v>79552.773584905706</v>
      </c>
      <c r="S145" s="27">
        <v>1744.8891509434</v>
      </c>
      <c r="T145" s="27">
        <v>35787403.239247799</v>
      </c>
      <c r="U145" s="27">
        <v>1</v>
      </c>
      <c r="V145" s="27">
        <f t="shared" si="10"/>
        <v>81297.662735849095</v>
      </c>
      <c r="W145" s="27">
        <f t="shared" si="11"/>
        <v>79552.773584905706</v>
      </c>
      <c r="X145" s="27">
        <f t="shared" si="12"/>
        <v>1744.8891509434</v>
      </c>
      <c r="Y145" s="27">
        <f t="shared" si="13"/>
        <v>35787403.239247799</v>
      </c>
      <c r="Z145" s="27" t="str">
        <f>VLOOKUP(A145,'TAB A1'!A:E,1,0)</f>
        <v>Kenya</v>
      </c>
    </row>
    <row r="146" spans="1:26" x14ac:dyDescent="0.3">
      <c r="A146" s="26" t="s">
        <v>657</v>
      </c>
      <c r="B146" s="26" t="s">
        <v>252</v>
      </c>
      <c r="C146" s="26" t="s">
        <v>624</v>
      </c>
      <c r="D146" s="26">
        <v>2019</v>
      </c>
      <c r="E146" s="26" t="s">
        <v>775</v>
      </c>
      <c r="F146" s="26" t="s">
        <v>806</v>
      </c>
      <c r="G146" s="26" t="s">
        <v>806</v>
      </c>
      <c r="H146" s="26" t="s">
        <v>807</v>
      </c>
      <c r="I146" s="27">
        <v>401.98952830188699</v>
      </c>
      <c r="J146" s="27">
        <v>0</v>
      </c>
      <c r="K146" s="27">
        <v>401.98952830188699</v>
      </c>
      <c r="L146" s="27">
        <v>3146950.1981230401</v>
      </c>
      <c r="M146" s="27">
        <v>8143.54</v>
      </c>
      <c r="N146" s="27">
        <v>0</v>
      </c>
      <c r="O146" s="27">
        <v>8143.54</v>
      </c>
      <c r="P146" s="27">
        <v>5413543.0400395598</v>
      </c>
      <c r="Q146" s="27">
        <v>8545.5295283018895</v>
      </c>
      <c r="R146" s="27">
        <v>0</v>
      </c>
      <c r="S146" s="27">
        <v>8545.5295283018895</v>
      </c>
      <c r="T146" s="27">
        <v>8560493.2381625995</v>
      </c>
      <c r="U146" s="27">
        <v>1</v>
      </c>
      <c r="V146" s="27">
        <f t="shared" si="10"/>
        <v>8545.5295283018895</v>
      </c>
      <c r="W146" s="27">
        <f t="shared" si="11"/>
        <v>0</v>
      </c>
      <c r="X146" s="27">
        <f t="shared" si="12"/>
        <v>8545.5295283018895</v>
      </c>
      <c r="Y146" s="27">
        <f t="shared" si="13"/>
        <v>8560493.2381625995</v>
      </c>
      <c r="Z146" s="27" t="str">
        <f>VLOOKUP(A146,'TAB A1'!A:E,1,0)</f>
        <v>Kenya</v>
      </c>
    </row>
    <row r="147" spans="1:26" x14ac:dyDescent="0.3">
      <c r="A147" s="26" t="s">
        <v>657</v>
      </c>
      <c r="B147" s="26" t="s">
        <v>254</v>
      </c>
      <c r="C147" s="26" t="s">
        <v>624</v>
      </c>
      <c r="D147" s="26">
        <v>2019</v>
      </c>
      <c r="E147" s="26" t="s">
        <v>775</v>
      </c>
      <c r="F147" s="26" t="s">
        <v>882</v>
      </c>
      <c r="G147" s="26" t="s">
        <v>882</v>
      </c>
      <c r="H147" s="26" t="s">
        <v>845</v>
      </c>
      <c r="I147" s="27">
        <v>12641.97</v>
      </c>
      <c r="J147" s="27">
        <v>0</v>
      </c>
      <c r="K147" s="27">
        <v>12641.97</v>
      </c>
      <c r="L147" s="27">
        <v>10640344.3973912</v>
      </c>
      <c r="M147" s="27">
        <v>1323.9843823267399</v>
      </c>
      <c r="N147" s="27">
        <v>0</v>
      </c>
      <c r="O147" s="27">
        <v>1323.9843823267399</v>
      </c>
      <c r="P147" s="27">
        <v>3175548.8033509399</v>
      </c>
      <c r="Q147" s="27">
        <v>13965.954382326699</v>
      </c>
      <c r="R147" s="27">
        <v>0</v>
      </c>
      <c r="S147" s="27">
        <v>13965.954382326699</v>
      </c>
      <c r="T147" s="27">
        <v>13815893.200742099</v>
      </c>
      <c r="U147" s="27">
        <v>1</v>
      </c>
      <c r="V147" s="27">
        <f t="shared" si="10"/>
        <v>13965.954382326699</v>
      </c>
      <c r="W147" s="27">
        <f t="shared" si="11"/>
        <v>0</v>
      </c>
      <c r="X147" s="27">
        <f t="shared" si="12"/>
        <v>13965.954382326699</v>
      </c>
      <c r="Y147" s="27">
        <f t="shared" si="13"/>
        <v>13815893.200742099</v>
      </c>
      <c r="Z147" s="27" t="str">
        <f>VLOOKUP(A147,'TAB A1'!A:E,1,0)</f>
        <v>Kenya</v>
      </c>
    </row>
    <row r="148" spans="1:26" x14ac:dyDescent="0.3">
      <c r="A148" s="26" t="s">
        <v>657</v>
      </c>
      <c r="B148" s="26" t="s">
        <v>256</v>
      </c>
      <c r="C148" s="26" t="s">
        <v>624</v>
      </c>
      <c r="D148" s="26">
        <v>2019</v>
      </c>
      <c r="E148" s="26" t="s">
        <v>775</v>
      </c>
      <c r="F148" s="26" t="s">
        <v>806</v>
      </c>
      <c r="G148" s="26" t="s">
        <v>806</v>
      </c>
      <c r="H148" s="26" t="s">
        <v>807</v>
      </c>
      <c r="I148" s="27">
        <v>0</v>
      </c>
      <c r="J148" s="27"/>
      <c r="K148" s="27">
        <v>0</v>
      </c>
      <c r="L148" s="27">
        <v>4632561.5530093499</v>
      </c>
      <c r="M148" s="27">
        <v>59138.442784941501</v>
      </c>
      <c r="N148" s="27">
        <v>0</v>
      </c>
      <c r="O148" s="27">
        <v>59138.442784941501</v>
      </c>
      <c r="P148" s="27">
        <v>6489168.0555367898</v>
      </c>
      <c r="Q148" s="27">
        <v>59138.442784941501</v>
      </c>
      <c r="R148" s="27">
        <v>0</v>
      </c>
      <c r="S148" s="27">
        <v>59138.442784941501</v>
      </c>
      <c r="T148" s="27">
        <v>11121729.608546101</v>
      </c>
      <c r="U148" s="27">
        <v>1</v>
      </c>
      <c r="V148" s="27">
        <f t="shared" si="10"/>
        <v>59138.442784941501</v>
      </c>
      <c r="W148" s="27">
        <f t="shared" si="11"/>
        <v>0</v>
      </c>
      <c r="X148" s="27">
        <f t="shared" si="12"/>
        <v>59138.442784941501</v>
      </c>
      <c r="Y148" s="27">
        <f t="shared" si="13"/>
        <v>11121729.608546101</v>
      </c>
      <c r="Z148" s="27" t="str">
        <f>VLOOKUP(A148,'TAB A1'!A:E,1,0)</f>
        <v>Kenya</v>
      </c>
    </row>
    <row r="149" spans="1:26" x14ac:dyDescent="0.3">
      <c r="A149" s="26" t="s">
        <v>720</v>
      </c>
      <c r="B149" s="26" t="s">
        <v>429</v>
      </c>
      <c r="C149" s="26" t="s">
        <v>628</v>
      </c>
      <c r="D149" s="26">
        <v>2019</v>
      </c>
      <c r="E149" s="26" t="s">
        <v>775</v>
      </c>
      <c r="F149" s="26" t="s">
        <v>806</v>
      </c>
      <c r="G149" s="26" t="s">
        <v>806</v>
      </c>
      <c r="H149" s="26" t="s">
        <v>807</v>
      </c>
      <c r="I149" s="27">
        <v>4.8499999999999996</v>
      </c>
      <c r="J149" s="27"/>
      <c r="K149" s="27">
        <v>4.8499999999999996</v>
      </c>
      <c r="L149" s="27">
        <v>205569.51</v>
      </c>
      <c r="M149" s="27">
        <v>453.923</v>
      </c>
      <c r="N149" s="27"/>
      <c r="O149" s="27">
        <v>453.923</v>
      </c>
      <c r="P149" s="27">
        <v>345644.69</v>
      </c>
      <c r="Q149" s="27">
        <v>458.77300000000002</v>
      </c>
      <c r="R149" s="27">
        <v>0</v>
      </c>
      <c r="S149" s="27">
        <v>458.77300000000002</v>
      </c>
      <c r="T149" s="27">
        <v>551214.19999999995</v>
      </c>
      <c r="U149" s="27">
        <v>1.119685</v>
      </c>
      <c r="V149" s="27">
        <f t="shared" si="10"/>
        <v>513.68124650499999</v>
      </c>
      <c r="W149" s="27">
        <f t="shared" si="11"/>
        <v>0</v>
      </c>
      <c r="X149" s="27">
        <f t="shared" si="12"/>
        <v>513.68124650499999</v>
      </c>
      <c r="Y149" s="27">
        <f t="shared" si="13"/>
        <v>617186.271527</v>
      </c>
      <c r="Z149" s="27" t="str">
        <f>VLOOKUP(A149,'TAB A1'!A:E,1,0)</f>
        <v>Kosovo</v>
      </c>
    </row>
    <row r="150" spans="1:26" x14ac:dyDescent="0.3">
      <c r="A150" s="26" t="s">
        <v>720</v>
      </c>
      <c r="B150" s="26" t="s">
        <v>2318</v>
      </c>
      <c r="C150" s="26" t="s">
        <v>628</v>
      </c>
      <c r="D150" s="26">
        <v>2019</v>
      </c>
      <c r="E150" s="26" t="s">
        <v>775</v>
      </c>
      <c r="F150" s="26" t="s">
        <v>806</v>
      </c>
      <c r="G150" s="26" t="s">
        <v>806</v>
      </c>
      <c r="H150" s="26" t="s">
        <v>807</v>
      </c>
      <c r="I150" s="27">
        <v>4.88</v>
      </c>
      <c r="J150" s="27"/>
      <c r="K150" s="27">
        <v>4.88</v>
      </c>
      <c r="L150" s="27">
        <v>290544.63</v>
      </c>
      <c r="M150" s="27">
        <v>54.6</v>
      </c>
      <c r="N150" s="27"/>
      <c r="O150" s="27">
        <v>54.6</v>
      </c>
      <c r="P150" s="27">
        <v>133094.73000000001</v>
      </c>
      <c r="Q150" s="27">
        <v>59.48</v>
      </c>
      <c r="R150" s="27">
        <v>0</v>
      </c>
      <c r="S150" s="27">
        <v>59.48</v>
      </c>
      <c r="T150" s="27">
        <v>423639.36</v>
      </c>
      <c r="U150" s="27">
        <v>1.119685</v>
      </c>
      <c r="V150" s="27">
        <f t="shared" si="10"/>
        <v>66.598863800000004</v>
      </c>
      <c r="W150" s="27">
        <f t="shared" si="11"/>
        <v>0</v>
      </c>
      <c r="X150" s="27">
        <f t="shared" si="12"/>
        <v>66.598863800000004</v>
      </c>
      <c r="Y150" s="27">
        <f t="shared" si="13"/>
        <v>474342.63680159999</v>
      </c>
      <c r="Z150" s="27" t="str">
        <f>VLOOKUP(A150,'TAB A1'!A:E,1,0)</f>
        <v>Kosovo</v>
      </c>
    </row>
    <row r="151" spans="1:26" x14ac:dyDescent="0.3">
      <c r="A151" s="26" t="s">
        <v>709</v>
      </c>
      <c r="B151" s="26" t="s">
        <v>258</v>
      </c>
      <c r="C151" s="26" t="s">
        <v>624</v>
      </c>
      <c r="D151" s="26">
        <v>2019</v>
      </c>
      <c r="E151" s="26" t="s">
        <v>775</v>
      </c>
      <c r="F151" s="26" t="s">
        <v>806</v>
      </c>
      <c r="G151" s="26" t="s">
        <v>849</v>
      </c>
      <c r="H151" s="26" t="s">
        <v>845</v>
      </c>
      <c r="I151" s="27">
        <v>3999.1070577707801</v>
      </c>
      <c r="J151" s="27">
        <v>3223.29</v>
      </c>
      <c r="K151" s="27">
        <v>775.81705777078196</v>
      </c>
      <c r="L151" s="27">
        <v>6912725</v>
      </c>
      <c r="M151" s="27">
        <v>7707.4402257428101</v>
      </c>
      <c r="N151" s="27">
        <v>0</v>
      </c>
      <c r="O151" s="27">
        <v>7707.4402257428101</v>
      </c>
      <c r="P151" s="27">
        <v>1797488</v>
      </c>
      <c r="Q151" s="27">
        <v>11706.547283513601</v>
      </c>
      <c r="R151" s="27">
        <v>3223.29</v>
      </c>
      <c r="S151" s="27">
        <v>8483.2572835135907</v>
      </c>
      <c r="T151" s="27">
        <v>8710213</v>
      </c>
      <c r="U151" s="27">
        <v>1</v>
      </c>
      <c r="V151" s="27">
        <f t="shared" si="10"/>
        <v>11706.547283513601</v>
      </c>
      <c r="W151" s="27">
        <f t="shared" si="11"/>
        <v>3223.29</v>
      </c>
      <c r="X151" s="27">
        <f t="shared" si="12"/>
        <v>8483.2572835135907</v>
      </c>
      <c r="Y151" s="27">
        <f t="shared" si="13"/>
        <v>8710213</v>
      </c>
      <c r="Z151" s="27" t="str">
        <f>VLOOKUP(A151,'TAB A1'!A:E,1,0)</f>
        <v>Kyrgyzstan</v>
      </c>
    </row>
    <row r="152" spans="1:26" x14ac:dyDescent="0.3">
      <c r="A152" s="26" t="s">
        <v>2331</v>
      </c>
      <c r="B152" s="26" t="s">
        <v>269</v>
      </c>
      <c r="C152" s="26" t="s">
        <v>624</v>
      </c>
      <c r="D152" s="26">
        <v>2019</v>
      </c>
      <c r="E152" s="26" t="s">
        <v>843</v>
      </c>
      <c r="F152" s="26" t="s">
        <v>845</v>
      </c>
      <c r="G152" s="26" t="s">
        <v>845</v>
      </c>
      <c r="H152" s="26" t="s">
        <v>845</v>
      </c>
      <c r="I152" s="27">
        <v>38.22686108768</v>
      </c>
      <c r="J152" s="27"/>
      <c r="K152" s="27">
        <v>38.22686108768</v>
      </c>
      <c r="L152" s="27">
        <v>157099.63</v>
      </c>
      <c r="M152" s="27">
        <v>318.602632398889</v>
      </c>
      <c r="N152" s="27"/>
      <c r="O152" s="27">
        <v>318.602632398889</v>
      </c>
      <c r="P152" s="27">
        <v>2622180.6</v>
      </c>
      <c r="Q152" s="27">
        <v>356.82949348656899</v>
      </c>
      <c r="R152" s="27">
        <v>0</v>
      </c>
      <c r="S152" s="27">
        <v>356.82949348656899</v>
      </c>
      <c r="T152" s="27">
        <v>2779280.23</v>
      </c>
      <c r="U152" s="27">
        <v>1</v>
      </c>
      <c r="V152" s="27">
        <f t="shared" si="10"/>
        <v>356.82949348656899</v>
      </c>
      <c r="W152" s="27">
        <f t="shared" si="11"/>
        <v>0</v>
      </c>
      <c r="X152" s="27">
        <f t="shared" si="12"/>
        <v>356.82949348656899</v>
      </c>
      <c r="Y152" s="27">
        <f t="shared" si="13"/>
        <v>2779280.23</v>
      </c>
      <c r="Z152" s="27" t="s">
        <v>659</v>
      </c>
    </row>
    <row r="153" spans="1:26" x14ac:dyDescent="0.3">
      <c r="A153" s="26" t="s">
        <v>710</v>
      </c>
      <c r="B153" s="26" t="s">
        <v>283</v>
      </c>
      <c r="C153" s="26" t="s">
        <v>624</v>
      </c>
      <c r="D153" s="26">
        <v>2019</v>
      </c>
      <c r="E153" s="26" t="s">
        <v>775</v>
      </c>
      <c r="F153" s="26" t="s">
        <v>882</v>
      </c>
      <c r="G153" s="26" t="s">
        <v>882</v>
      </c>
      <c r="H153" s="26" t="s">
        <v>845</v>
      </c>
      <c r="I153" s="27">
        <v>6242.8</v>
      </c>
      <c r="J153" s="27">
        <v>5233.9399999999996</v>
      </c>
      <c r="K153" s="27">
        <v>1008.86</v>
      </c>
      <c r="L153" s="27">
        <v>680862.39</v>
      </c>
      <c r="M153" s="27">
        <v>64050.48</v>
      </c>
      <c r="N153" s="27">
        <v>62800.78</v>
      </c>
      <c r="O153" s="27">
        <v>1249.7</v>
      </c>
      <c r="P153" s="27">
        <v>14321768.07</v>
      </c>
      <c r="Q153" s="27">
        <v>70293.279999999999</v>
      </c>
      <c r="R153" s="27">
        <v>68034.720000000001</v>
      </c>
      <c r="S153" s="27">
        <v>2258.56</v>
      </c>
      <c r="T153" s="27">
        <v>15002630.460000001</v>
      </c>
      <c r="U153" s="27">
        <v>1</v>
      </c>
      <c r="V153" s="27">
        <f t="shared" si="10"/>
        <v>70293.279999999999</v>
      </c>
      <c r="W153" s="27">
        <f t="shared" si="11"/>
        <v>68034.720000000001</v>
      </c>
      <c r="X153" s="27">
        <f t="shared" si="12"/>
        <v>2258.56</v>
      </c>
      <c r="Y153" s="27">
        <f t="shared" si="13"/>
        <v>15002630.460000001</v>
      </c>
      <c r="Z153" s="27" t="str">
        <f>VLOOKUP(A153,'TAB A1'!A:E,1,0)</f>
        <v>Lesotho</v>
      </c>
    </row>
    <row r="154" spans="1:26" x14ac:dyDescent="0.3">
      <c r="A154" s="26" t="s">
        <v>710</v>
      </c>
      <c r="B154" s="26" t="s">
        <v>285</v>
      </c>
      <c r="C154" s="26" t="s">
        <v>624</v>
      </c>
      <c r="D154" s="26">
        <v>2019</v>
      </c>
      <c r="E154" s="26" t="s">
        <v>775</v>
      </c>
      <c r="F154" s="26" t="s">
        <v>882</v>
      </c>
      <c r="G154" s="26" t="s">
        <v>882</v>
      </c>
      <c r="H154" s="26" t="s">
        <v>845</v>
      </c>
      <c r="I154" s="27">
        <v>14359.73</v>
      </c>
      <c r="J154" s="27">
        <v>13580.81</v>
      </c>
      <c r="K154" s="27">
        <v>778.92</v>
      </c>
      <c r="L154" s="27">
        <v>1192927.9099999999</v>
      </c>
      <c r="M154" s="27">
        <v>36142.119817202503</v>
      </c>
      <c r="N154" s="27">
        <v>32276.085756525601</v>
      </c>
      <c r="O154" s="27">
        <v>3866.03406067684</v>
      </c>
      <c r="P154" s="27">
        <v>2315151.7000000002</v>
      </c>
      <c r="Q154" s="27">
        <v>50501.849817202499</v>
      </c>
      <c r="R154" s="27">
        <v>45856.895756525599</v>
      </c>
      <c r="S154" s="27">
        <v>4644.9540606768396</v>
      </c>
      <c r="T154" s="27">
        <v>3508079.61</v>
      </c>
      <c r="U154" s="27">
        <v>1</v>
      </c>
      <c r="V154" s="27">
        <f t="shared" si="10"/>
        <v>50501.849817202499</v>
      </c>
      <c r="W154" s="27">
        <f t="shared" si="11"/>
        <v>45856.895756525599</v>
      </c>
      <c r="X154" s="27">
        <f t="shared" si="12"/>
        <v>4644.9540606768396</v>
      </c>
      <c r="Y154" s="27">
        <f t="shared" si="13"/>
        <v>3508079.61</v>
      </c>
      <c r="Z154" s="27" t="str">
        <f>VLOOKUP(A154,'TAB A1'!A:E,1,0)</f>
        <v>Lesotho</v>
      </c>
    </row>
    <row r="155" spans="1:26" x14ac:dyDescent="0.3">
      <c r="A155" s="26" t="s">
        <v>660</v>
      </c>
      <c r="B155" s="26" t="s">
        <v>271</v>
      </c>
      <c r="C155" s="26" t="s">
        <v>624</v>
      </c>
      <c r="D155" s="26">
        <v>2019</v>
      </c>
      <c r="E155" s="26" t="s">
        <v>775</v>
      </c>
      <c r="F155" s="26" t="s">
        <v>806</v>
      </c>
      <c r="G155" s="26" t="s">
        <v>806</v>
      </c>
      <c r="H155" s="26" t="s">
        <v>807</v>
      </c>
      <c r="I155" s="27">
        <v>0</v>
      </c>
      <c r="J155" s="27">
        <v>0</v>
      </c>
      <c r="K155" s="27">
        <v>0</v>
      </c>
      <c r="L155" s="27">
        <v>6103160.9000000004</v>
      </c>
      <c r="M155" s="27">
        <v>0</v>
      </c>
      <c r="N155" s="27">
        <v>0</v>
      </c>
      <c r="O155" s="27">
        <v>0</v>
      </c>
      <c r="P155" s="27">
        <v>388811.84</v>
      </c>
      <c r="Q155" s="27">
        <v>0</v>
      </c>
      <c r="R155" s="27">
        <v>0</v>
      </c>
      <c r="S155" s="27">
        <v>0</v>
      </c>
      <c r="T155" s="27">
        <v>6491972.7400000002</v>
      </c>
      <c r="U155" s="27">
        <v>1</v>
      </c>
      <c r="V155" s="27">
        <f t="shared" si="10"/>
        <v>0</v>
      </c>
      <c r="W155" s="27">
        <f t="shared" si="11"/>
        <v>0</v>
      </c>
      <c r="X155" s="27">
        <f t="shared" si="12"/>
        <v>0</v>
      </c>
      <c r="Y155" s="27">
        <f t="shared" si="13"/>
        <v>6491972.7400000002</v>
      </c>
      <c r="Z155" s="27" t="str">
        <f>VLOOKUP(A155,'TAB A1'!A:E,1,0)</f>
        <v>Liberia</v>
      </c>
    </row>
    <row r="156" spans="1:26" x14ac:dyDescent="0.3">
      <c r="A156" s="26" t="s">
        <v>660</v>
      </c>
      <c r="B156" s="26" t="s">
        <v>273</v>
      </c>
      <c r="C156" s="26" t="s">
        <v>624</v>
      </c>
      <c r="D156" s="26">
        <v>2019</v>
      </c>
      <c r="E156" s="26" t="s">
        <v>775</v>
      </c>
      <c r="F156" s="26" t="s">
        <v>806</v>
      </c>
      <c r="G156" s="26" t="s">
        <v>806</v>
      </c>
      <c r="H156" s="26" t="s">
        <v>807</v>
      </c>
      <c r="I156" s="27">
        <v>0</v>
      </c>
      <c r="J156" s="27">
        <v>0</v>
      </c>
      <c r="K156" s="27">
        <v>0</v>
      </c>
      <c r="L156" s="27">
        <v>1611989.71</v>
      </c>
      <c r="M156" s="27">
        <v>0</v>
      </c>
      <c r="N156" s="27">
        <v>0</v>
      </c>
      <c r="O156" s="27">
        <v>0</v>
      </c>
      <c r="P156" s="27">
        <v>33350.26</v>
      </c>
      <c r="Q156" s="27">
        <v>0</v>
      </c>
      <c r="R156" s="27">
        <v>0</v>
      </c>
      <c r="S156" s="27">
        <v>0</v>
      </c>
      <c r="T156" s="27">
        <v>1645339.97</v>
      </c>
      <c r="U156" s="27">
        <v>1</v>
      </c>
      <c r="V156" s="27">
        <f t="shared" si="10"/>
        <v>0</v>
      </c>
      <c r="W156" s="27">
        <f t="shared" si="11"/>
        <v>0</v>
      </c>
      <c r="X156" s="27">
        <f t="shared" si="12"/>
        <v>0</v>
      </c>
      <c r="Y156" s="27">
        <f t="shared" si="13"/>
        <v>1645339.97</v>
      </c>
      <c r="Z156" s="27" t="str">
        <f>VLOOKUP(A156,'TAB A1'!A:E,1,0)</f>
        <v>Liberia</v>
      </c>
    </row>
    <row r="157" spans="1:26" x14ac:dyDescent="0.3">
      <c r="A157" s="26" t="s">
        <v>660</v>
      </c>
      <c r="B157" s="26" t="s">
        <v>275</v>
      </c>
      <c r="C157" s="26" t="s">
        <v>624</v>
      </c>
      <c r="D157" s="26">
        <v>2019</v>
      </c>
      <c r="E157" s="26" t="s">
        <v>775</v>
      </c>
      <c r="F157" s="26" t="s">
        <v>806</v>
      </c>
      <c r="G157" s="26" t="s">
        <v>806</v>
      </c>
      <c r="H157" s="26" t="s">
        <v>807</v>
      </c>
      <c r="I157" s="27">
        <v>0</v>
      </c>
      <c r="J157" s="27">
        <v>0</v>
      </c>
      <c r="K157" s="27">
        <v>0</v>
      </c>
      <c r="L157" s="27">
        <v>4489550.46</v>
      </c>
      <c r="M157" s="27">
        <v>0</v>
      </c>
      <c r="N157" s="27">
        <v>0</v>
      </c>
      <c r="O157" s="27">
        <v>0</v>
      </c>
      <c r="P157" s="27">
        <v>0</v>
      </c>
      <c r="Q157" s="27">
        <v>0</v>
      </c>
      <c r="R157" s="27">
        <v>0</v>
      </c>
      <c r="S157" s="27">
        <v>0</v>
      </c>
      <c r="T157" s="27">
        <v>4489550.46</v>
      </c>
      <c r="U157" s="27">
        <v>1</v>
      </c>
      <c r="V157" s="27">
        <f t="shared" si="10"/>
        <v>0</v>
      </c>
      <c r="W157" s="27">
        <f t="shared" si="11"/>
        <v>0</v>
      </c>
      <c r="X157" s="27">
        <f t="shared" si="12"/>
        <v>0</v>
      </c>
      <c r="Y157" s="27">
        <f t="shared" si="13"/>
        <v>4489550.46</v>
      </c>
      <c r="Z157" s="27" t="str">
        <f>VLOOKUP(A157,'TAB A1'!A:E,1,0)</f>
        <v>Liberia</v>
      </c>
    </row>
    <row r="158" spans="1:26" x14ac:dyDescent="0.3">
      <c r="A158" s="26" t="s">
        <v>660</v>
      </c>
      <c r="B158" s="26" t="s">
        <v>277</v>
      </c>
      <c r="C158" s="26" t="s">
        <v>624</v>
      </c>
      <c r="D158" s="26">
        <v>2019</v>
      </c>
      <c r="E158" s="26" t="s">
        <v>775</v>
      </c>
      <c r="F158" s="26" t="s">
        <v>806</v>
      </c>
      <c r="G158" s="26" t="s">
        <v>806</v>
      </c>
      <c r="H158" s="26" t="s">
        <v>807</v>
      </c>
      <c r="I158" s="27">
        <v>0</v>
      </c>
      <c r="J158" s="27">
        <v>0</v>
      </c>
      <c r="K158" s="27">
        <v>0</v>
      </c>
      <c r="L158" s="27">
        <v>3536262</v>
      </c>
      <c r="M158" s="27">
        <v>0</v>
      </c>
      <c r="N158" s="27">
        <v>0</v>
      </c>
      <c r="O158" s="27">
        <v>0</v>
      </c>
      <c r="P158" s="27">
        <v>0</v>
      </c>
      <c r="Q158" s="27">
        <v>0</v>
      </c>
      <c r="R158" s="27">
        <v>0</v>
      </c>
      <c r="S158" s="27">
        <v>0</v>
      </c>
      <c r="T158" s="27">
        <v>3536262</v>
      </c>
      <c r="U158" s="27">
        <v>1</v>
      </c>
      <c r="V158" s="27">
        <f t="shared" si="10"/>
        <v>0</v>
      </c>
      <c r="W158" s="27">
        <f t="shared" si="11"/>
        <v>0</v>
      </c>
      <c r="X158" s="27">
        <f t="shared" si="12"/>
        <v>0</v>
      </c>
      <c r="Y158" s="27">
        <f t="shared" si="13"/>
        <v>3536262</v>
      </c>
      <c r="Z158" s="27" t="str">
        <f>VLOOKUP(A158,'TAB A1'!A:E,1,0)</f>
        <v>Liberia</v>
      </c>
    </row>
    <row r="159" spans="1:26" x14ac:dyDescent="0.3">
      <c r="A159" s="26" t="s">
        <v>665</v>
      </c>
      <c r="B159" s="26" t="s">
        <v>349</v>
      </c>
      <c r="C159" s="26" t="s">
        <v>624</v>
      </c>
      <c r="D159" s="26">
        <v>2019</v>
      </c>
      <c r="E159" s="26" t="s">
        <v>775</v>
      </c>
      <c r="F159" s="26" t="s">
        <v>806</v>
      </c>
      <c r="G159" s="26" t="s">
        <v>806</v>
      </c>
      <c r="H159" s="26" t="s">
        <v>807</v>
      </c>
      <c r="I159" s="27">
        <v>77504.838017435293</v>
      </c>
      <c r="J159" s="27">
        <v>6743.3523286521804</v>
      </c>
      <c r="K159" s="27">
        <v>70761.485688783097</v>
      </c>
      <c r="L159" s="27">
        <v>1986598</v>
      </c>
      <c r="M159" s="27">
        <v>96433.705010533798</v>
      </c>
      <c r="N159" s="27">
        <v>18273.2707222883</v>
      </c>
      <c r="O159" s="27">
        <v>78160.434288245495</v>
      </c>
      <c r="P159" s="27">
        <v>7801955</v>
      </c>
      <c r="Q159" s="27">
        <v>173938.54302796899</v>
      </c>
      <c r="R159" s="27">
        <v>25016.623050940401</v>
      </c>
      <c r="S159" s="27">
        <v>148921.919977029</v>
      </c>
      <c r="T159" s="27">
        <v>9788553</v>
      </c>
      <c r="U159" s="27">
        <v>1</v>
      </c>
      <c r="V159" s="27">
        <f t="shared" si="10"/>
        <v>173938.54302796899</v>
      </c>
      <c r="W159" s="27">
        <f t="shared" si="11"/>
        <v>25016.623050940401</v>
      </c>
      <c r="X159" s="27">
        <f t="shared" si="12"/>
        <v>148921.919977029</v>
      </c>
      <c r="Y159" s="27">
        <f t="shared" si="13"/>
        <v>9788553</v>
      </c>
      <c r="Z159" s="27" t="str">
        <f>VLOOKUP(A159,'TAB A1'!A:E,1,0)</f>
        <v>Malawi</v>
      </c>
    </row>
    <row r="160" spans="1:26" x14ac:dyDescent="0.3">
      <c r="A160" s="26" t="s">
        <v>665</v>
      </c>
      <c r="B160" s="26" t="s">
        <v>351</v>
      </c>
      <c r="C160" s="26" t="s">
        <v>624</v>
      </c>
      <c r="D160" s="26">
        <v>2019</v>
      </c>
      <c r="E160" s="26" t="s">
        <v>775</v>
      </c>
      <c r="F160" s="26" t="s">
        <v>806</v>
      </c>
      <c r="G160" s="26" t="s">
        <v>806</v>
      </c>
      <c r="H160" s="26" t="s">
        <v>807</v>
      </c>
      <c r="I160" s="27">
        <v>487516.61</v>
      </c>
      <c r="J160" s="27">
        <v>316582.84000000003</v>
      </c>
      <c r="K160" s="27">
        <v>170933.77</v>
      </c>
      <c r="L160" s="27">
        <v>137708939.16999999</v>
      </c>
      <c r="M160" s="27"/>
      <c r="N160" s="27"/>
      <c r="O160" s="27">
        <v>0</v>
      </c>
      <c r="P160" s="27"/>
      <c r="Q160" s="27">
        <v>487516.61</v>
      </c>
      <c r="R160" s="27">
        <v>316582.84000000003</v>
      </c>
      <c r="S160" s="27">
        <v>170933.77</v>
      </c>
      <c r="T160" s="27">
        <v>137708939.16999999</v>
      </c>
      <c r="U160" s="27">
        <v>1</v>
      </c>
      <c r="V160" s="27">
        <f t="shared" si="10"/>
        <v>487516.61</v>
      </c>
      <c r="W160" s="27">
        <f t="shared" si="11"/>
        <v>316582.84000000003</v>
      </c>
      <c r="X160" s="27">
        <f t="shared" si="12"/>
        <v>170933.77</v>
      </c>
      <c r="Y160" s="27">
        <f t="shared" si="13"/>
        <v>137708939.16999999</v>
      </c>
      <c r="Z160" s="27" t="str">
        <f>VLOOKUP(A160,'TAB A1'!A:E,1,0)</f>
        <v>Malawi</v>
      </c>
    </row>
    <row r="161" spans="1:26" x14ac:dyDescent="0.3">
      <c r="A161" s="26" t="s">
        <v>665</v>
      </c>
      <c r="B161" s="26" t="s">
        <v>353</v>
      </c>
      <c r="C161" s="26" t="s">
        <v>624</v>
      </c>
      <c r="D161" s="26">
        <v>2019</v>
      </c>
      <c r="E161" s="26" t="s">
        <v>775</v>
      </c>
      <c r="F161" s="26" t="s">
        <v>806</v>
      </c>
      <c r="G161" s="26" t="s">
        <v>806</v>
      </c>
      <c r="H161" s="26" t="s">
        <v>807</v>
      </c>
      <c r="I161" s="27">
        <v>58832.25</v>
      </c>
      <c r="J161" s="27">
        <v>8707.64</v>
      </c>
      <c r="K161" s="27">
        <v>50124.61</v>
      </c>
      <c r="L161" s="27">
        <v>8394428.0999999996</v>
      </c>
      <c r="M161" s="27"/>
      <c r="N161" s="27"/>
      <c r="O161" s="27">
        <v>0</v>
      </c>
      <c r="P161" s="27"/>
      <c r="Q161" s="27">
        <v>58832.25</v>
      </c>
      <c r="R161" s="27">
        <v>8707.64</v>
      </c>
      <c r="S161" s="27">
        <v>50124.61</v>
      </c>
      <c r="T161" s="27">
        <v>8394428.0999999996</v>
      </c>
      <c r="U161" s="27">
        <v>1</v>
      </c>
      <c r="V161" s="27">
        <f t="shared" si="10"/>
        <v>58832.25</v>
      </c>
      <c r="W161" s="27">
        <f t="shared" si="11"/>
        <v>8707.64</v>
      </c>
      <c r="X161" s="27">
        <f t="shared" si="12"/>
        <v>50124.61</v>
      </c>
      <c r="Y161" s="27">
        <f t="shared" si="13"/>
        <v>8394428.0999999996</v>
      </c>
      <c r="Z161" s="27" t="str">
        <f>VLOOKUP(A161,'TAB A1'!A:E,1,0)</f>
        <v>Malawi</v>
      </c>
    </row>
    <row r="162" spans="1:26" x14ac:dyDescent="0.3">
      <c r="A162" s="26" t="s">
        <v>665</v>
      </c>
      <c r="B162" s="26" t="s">
        <v>355</v>
      </c>
      <c r="C162" s="26" t="s">
        <v>624</v>
      </c>
      <c r="D162" s="26">
        <v>2019</v>
      </c>
      <c r="E162" s="26" t="s">
        <v>775</v>
      </c>
      <c r="F162" s="26" t="s">
        <v>882</v>
      </c>
      <c r="G162" s="26"/>
      <c r="H162" s="26" t="s">
        <v>845</v>
      </c>
      <c r="I162" s="27">
        <v>189040.9</v>
      </c>
      <c r="J162" s="27"/>
      <c r="K162" s="27">
        <v>189040.9</v>
      </c>
      <c r="L162" s="27">
        <v>6034788</v>
      </c>
      <c r="M162" s="27">
        <v>0</v>
      </c>
      <c r="N162" s="27">
        <v>0</v>
      </c>
      <c r="O162" s="27">
        <v>0</v>
      </c>
      <c r="P162" s="27"/>
      <c r="Q162" s="27">
        <v>189040.9</v>
      </c>
      <c r="R162" s="27">
        <v>0</v>
      </c>
      <c r="S162" s="27">
        <v>189040.9</v>
      </c>
      <c r="T162" s="27">
        <v>6034788</v>
      </c>
      <c r="U162" s="27">
        <v>1</v>
      </c>
      <c r="V162" s="27">
        <f t="shared" si="10"/>
        <v>189040.9</v>
      </c>
      <c r="W162" s="27">
        <f t="shared" si="11"/>
        <v>0</v>
      </c>
      <c r="X162" s="27">
        <f t="shared" si="12"/>
        <v>189040.9</v>
      </c>
      <c r="Y162" s="27">
        <f t="shared" si="13"/>
        <v>6034788</v>
      </c>
      <c r="Z162" s="27" t="str">
        <f>VLOOKUP(A162,'TAB A1'!A:E,1,0)</f>
        <v>Malawi</v>
      </c>
    </row>
    <row r="163" spans="1:26" x14ac:dyDescent="0.3">
      <c r="A163" s="26" t="s">
        <v>716</v>
      </c>
      <c r="B163" s="26" t="s">
        <v>2486</v>
      </c>
      <c r="C163" s="26" t="s">
        <v>624</v>
      </c>
      <c r="D163" s="26">
        <v>2019</v>
      </c>
      <c r="E163" s="26" t="s">
        <v>775</v>
      </c>
      <c r="F163" s="26" t="s">
        <v>845</v>
      </c>
      <c r="G163" s="26" t="s">
        <v>849</v>
      </c>
      <c r="H163" s="26" t="s">
        <v>845</v>
      </c>
      <c r="I163" s="27">
        <v>253.43</v>
      </c>
      <c r="J163" s="27">
        <v>0</v>
      </c>
      <c r="K163" s="27">
        <v>253.43</v>
      </c>
      <c r="L163" s="27">
        <v>212456</v>
      </c>
      <c r="M163" s="27">
        <v>0</v>
      </c>
      <c r="N163" s="27">
        <v>0</v>
      </c>
      <c r="O163" s="27">
        <v>0</v>
      </c>
      <c r="P163" s="27">
        <v>379979</v>
      </c>
      <c r="Q163" s="27">
        <v>253.43</v>
      </c>
      <c r="R163" s="27">
        <v>0</v>
      </c>
      <c r="S163" s="27">
        <v>253.43</v>
      </c>
      <c r="T163" s="27">
        <v>592435</v>
      </c>
      <c r="U163" s="27">
        <v>1</v>
      </c>
      <c r="V163" s="27">
        <f t="shared" si="10"/>
        <v>253.43</v>
      </c>
      <c r="W163" s="27">
        <f t="shared" si="11"/>
        <v>0</v>
      </c>
      <c r="X163" s="27">
        <f t="shared" si="12"/>
        <v>253.43</v>
      </c>
      <c r="Y163" s="27">
        <f t="shared" si="13"/>
        <v>592435</v>
      </c>
      <c r="Z163" s="27" t="str">
        <f>VLOOKUP(A163,'TAB A1'!A:E,1,0)</f>
        <v>Malaysia</v>
      </c>
    </row>
    <row r="164" spans="1:26" x14ac:dyDescent="0.3">
      <c r="A164" s="26" t="s">
        <v>663</v>
      </c>
      <c r="B164" s="26" t="s">
        <v>307</v>
      </c>
      <c r="C164" s="26" t="s">
        <v>628</v>
      </c>
      <c r="D164" s="26">
        <v>2019</v>
      </c>
      <c r="E164" s="26" t="s">
        <v>775</v>
      </c>
      <c r="F164" s="26" t="s">
        <v>806</v>
      </c>
      <c r="G164" s="26" t="s">
        <v>806</v>
      </c>
      <c r="H164" s="26" t="s">
        <v>807</v>
      </c>
      <c r="I164" s="27">
        <v>89.214689377504897</v>
      </c>
      <c r="J164" s="27">
        <v>0</v>
      </c>
      <c r="K164" s="27">
        <v>89.214689377504897</v>
      </c>
      <c r="L164" s="27">
        <v>11832605.8650457</v>
      </c>
      <c r="M164" s="27">
        <v>0</v>
      </c>
      <c r="N164" s="27">
        <v>0</v>
      </c>
      <c r="O164" s="27">
        <v>0</v>
      </c>
      <c r="P164" s="27">
        <v>778629.13495430304</v>
      </c>
      <c r="Q164" s="27">
        <v>89.214689377504897</v>
      </c>
      <c r="R164" s="27">
        <v>0</v>
      </c>
      <c r="S164" s="27">
        <v>89.214689377504897</v>
      </c>
      <c r="T164" s="27">
        <v>12611235</v>
      </c>
      <c r="U164" s="27">
        <v>1.119685</v>
      </c>
      <c r="V164" s="27">
        <f t="shared" si="10"/>
        <v>99.892349475651571</v>
      </c>
      <c r="W164" s="27">
        <f t="shared" si="11"/>
        <v>0</v>
      </c>
      <c r="X164" s="27">
        <f t="shared" si="12"/>
        <v>99.892349475651571</v>
      </c>
      <c r="Y164" s="27">
        <f t="shared" si="13"/>
        <v>14120610.660975</v>
      </c>
      <c r="Z164" s="27" t="str">
        <f>VLOOKUP(A164,'TAB A1'!A:E,1,0)</f>
        <v>Mali</v>
      </c>
    </row>
    <row r="165" spans="1:26" x14ac:dyDescent="0.3">
      <c r="A165" s="26" t="s">
        <v>663</v>
      </c>
      <c r="B165" s="26" t="s">
        <v>309</v>
      </c>
      <c r="C165" s="26" t="s">
        <v>628</v>
      </c>
      <c r="D165" s="26">
        <v>2019</v>
      </c>
      <c r="E165" s="26" t="s">
        <v>775</v>
      </c>
      <c r="F165" s="26" t="s">
        <v>806</v>
      </c>
      <c r="G165" s="26" t="s">
        <v>806</v>
      </c>
      <c r="H165" s="26" t="s">
        <v>807</v>
      </c>
      <c r="I165" s="27">
        <v>3589.1754717763502</v>
      </c>
      <c r="J165" s="27">
        <v>2636.66</v>
      </c>
      <c r="K165" s="27">
        <v>952.51547177635098</v>
      </c>
      <c r="L165" s="27">
        <v>1080541.75894784</v>
      </c>
      <c r="M165" s="27">
        <v>0</v>
      </c>
      <c r="N165" s="27">
        <v>0</v>
      </c>
      <c r="O165" s="27">
        <v>0</v>
      </c>
      <c r="P165" s="27">
        <v>1386585.04444651</v>
      </c>
      <c r="Q165" s="27">
        <v>3589.1754717763502</v>
      </c>
      <c r="R165" s="27">
        <v>2636.66</v>
      </c>
      <c r="S165" s="27">
        <v>952.51547177635098</v>
      </c>
      <c r="T165" s="27">
        <v>2467126.8033943502</v>
      </c>
      <c r="U165" s="27">
        <v>1.119685</v>
      </c>
      <c r="V165" s="27">
        <f t="shared" si="10"/>
        <v>4018.7459381159028</v>
      </c>
      <c r="W165" s="27">
        <f t="shared" si="11"/>
        <v>2952.2286521000001</v>
      </c>
      <c r="X165" s="27">
        <f t="shared" si="12"/>
        <v>1066.5172860159037</v>
      </c>
      <c r="Y165" s="27">
        <f t="shared" si="13"/>
        <v>2762404.8748586033</v>
      </c>
      <c r="Z165" s="27" t="str">
        <f>VLOOKUP(A165,'TAB A1'!A:E,1,0)</f>
        <v>Mali</v>
      </c>
    </row>
    <row r="166" spans="1:26" x14ac:dyDescent="0.3">
      <c r="A166" s="26" t="s">
        <v>663</v>
      </c>
      <c r="B166" s="26" t="s">
        <v>2518</v>
      </c>
      <c r="C166" s="26" t="s">
        <v>628</v>
      </c>
      <c r="D166" s="26">
        <v>2019</v>
      </c>
      <c r="E166" s="26" t="s">
        <v>775</v>
      </c>
      <c r="F166" s="26" t="s">
        <v>1008</v>
      </c>
      <c r="G166" s="26" t="s">
        <v>1008</v>
      </c>
      <c r="H166" s="26" t="s">
        <v>845</v>
      </c>
      <c r="I166" s="27">
        <v>15839.56</v>
      </c>
      <c r="J166" s="27">
        <v>0</v>
      </c>
      <c r="K166" s="27">
        <v>15839.56</v>
      </c>
      <c r="L166" s="27">
        <v>13752988.189999999</v>
      </c>
      <c r="M166" s="27"/>
      <c r="N166" s="27">
        <v>0</v>
      </c>
      <c r="O166" s="27">
        <v>0</v>
      </c>
      <c r="P166" s="27">
        <v>3547415.45</v>
      </c>
      <c r="Q166" s="27">
        <v>15839.56</v>
      </c>
      <c r="R166" s="27">
        <v>0</v>
      </c>
      <c r="S166" s="27">
        <v>15839.56</v>
      </c>
      <c r="T166" s="27">
        <v>17300403.640000001</v>
      </c>
      <c r="U166" s="27">
        <v>1.119685</v>
      </c>
      <c r="V166" s="27">
        <f t="shared" si="10"/>
        <v>17735.317738599999</v>
      </c>
      <c r="W166" s="27">
        <f t="shared" si="11"/>
        <v>0</v>
      </c>
      <c r="X166" s="27">
        <f t="shared" si="12"/>
        <v>17735.317738599999</v>
      </c>
      <c r="Y166" s="27">
        <f t="shared" si="13"/>
        <v>19371002.449653402</v>
      </c>
      <c r="Z166" s="27" t="str">
        <f>VLOOKUP(A166,'TAB A1'!A:E,1,0)</f>
        <v>Mali</v>
      </c>
    </row>
    <row r="167" spans="1:26" x14ac:dyDescent="0.3">
      <c r="A167" s="26" t="s">
        <v>663</v>
      </c>
      <c r="B167" s="26" t="s">
        <v>313</v>
      </c>
      <c r="C167" s="26" t="s">
        <v>628</v>
      </c>
      <c r="D167" s="26">
        <v>2019</v>
      </c>
      <c r="E167" s="26" t="s">
        <v>775</v>
      </c>
      <c r="F167" s="26" t="s">
        <v>1008</v>
      </c>
      <c r="G167" s="26" t="s">
        <v>1008</v>
      </c>
      <c r="H167" s="26" t="s">
        <v>845</v>
      </c>
      <c r="I167" s="27">
        <v>0</v>
      </c>
      <c r="J167" s="27">
        <v>0</v>
      </c>
      <c r="K167" s="27">
        <v>0</v>
      </c>
      <c r="L167" s="27">
        <v>1573724.8537399999</v>
      </c>
      <c r="M167" s="27">
        <v>0</v>
      </c>
      <c r="N167" s="27">
        <v>0</v>
      </c>
      <c r="O167" s="27">
        <v>0</v>
      </c>
      <c r="P167" s="27">
        <v>1054519.1662600001</v>
      </c>
      <c r="Q167" s="27">
        <v>0</v>
      </c>
      <c r="R167" s="27">
        <v>0</v>
      </c>
      <c r="S167" s="27">
        <v>0</v>
      </c>
      <c r="T167" s="27">
        <v>2628244.02</v>
      </c>
      <c r="U167" s="27">
        <v>1.119685</v>
      </c>
      <c r="V167" s="27">
        <f t="shared" si="10"/>
        <v>0</v>
      </c>
      <c r="W167" s="27">
        <f t="shared" si="11"/>
        <v>0</v>
      </c>
      <c r="X167" s="27">
        <f t="shared" si="12"/>
        <v>0</v>
      </c>
      <c r="Y167" s="27">
        <f t="shared" si="13"/>
        <v>2942805.4055337003</v>
      </c>
      <c r="Z167" s="27" t="str">
        <f>VLOOKUP(A167,'TAB A1'!A:E,1,0)</f>
        <v>Mali</v>
      </c>
    </row>
    <row r="168" spans="1:26" x14ac:dyDescent="0.3">
      <c r="A168" s="26" t="s">
        <v>715</v>
      </c>
      <c r="B168" s="26" t="s">
        <v>345</v>
      </c>
      <c r="C168" s="26" t="s">
        <v>624</v>
      </c>
      <c r="D168" s="26">
        <v>2019</v>
      </c>
      <c r="E168" s="26" t="s">
        <v>775</v>
      </c>
      <c r="F168" s="26" t="s">
        <v>806</v>
      </c>
      <c r="G168" s="26"/>
      <c r="H168" s="26" t="s">
        <v>845</v>
      </c>
      <c r="I168" s="27">
        <v>36939.14</v>
      </c>
      <c r="J168" s="27">
        <v>36939.14</v>
      </c>
      <c r="K168" s="27">
        <v>0</v>
      </c>
      <c r="L168" s="27">
        <v>403482</v>
      </c>
      <c r="M168" s="27">
        <v>0</v>
      </c>
      <c r="N168" s="27">
        <v>0</v>
      </c>
      <c r="O168" s="27">
        <v>0</v>
      </c>
      <c r="P168" s="27"/>
      <c r="Q168" s="27">
        <v>36939.14</v>
      </c>
      <c r="R168" s="27">
        <v>36939.14</v>
      </c>
      <c r="S168" s="27">
        <v>0</v>
      </c>
      <c r="T168" s="27">
        <v>403482</v>
      </c>
      <c r="U168" s="27">
        <v>1</v>
      </c>
      <c r="V168" s="27">
        <f t="shared" si="10"/>
        <v>36939.14</v>
      </c>
      <c r="W168" s="27">
        <f t="shared" si="11"/>
        <v>36939.14</v>
      </c>
      <c r="X168" s="27">
        <f t="shared" si="12"/>
        <v>0</v>
      </c>
      <c r="Y168" s="27">
        <f t="shared" si="13"/>
        <v>403482</v>
      </c>
      <c r="Z168" s="27" t="str">
        <f>VLOOKUP(A168,'TAB A1'!A:E,1,0)</f>
        <v>Mauritius</v>
      </c>
    </row>
    <row r="169" spans="1:26" x14ac:dyDescent="0.3">
      <c r="A169" s="26" t="s">
        <v>715</v>
      </c>
      <c r="B169" s="26" t="s">
        <v>347</v>
      </c>
      <c r="C169" s="26" t="s">
        <v>624</v>
      </c>
      <c r="D169" s="26">
        <v>2019</v>
      </c>
      <c r="E169" s="26" t="s">
        <v>775</v>
      </c>
      <c r="F169" s="26" t="s">
        <v>806</v>
      </c>
      <c r="G169" s="26" t="s">
        <v>849</v>
      </c>
      <c r="H169" s="26" t="s">
        <v>845</v>
      </c>
      <c r="I169" s="27">
        <v>2500.8000000000002</v>
      </c>
      <c r="J169" s="27">
        <v>2120.5</v>
      </c>
      <c r="K169" s="27">
        <v>380.3</v>
      </c>
      <c r="L169" s="27">
        <v>213899</v>
      </c>
      <c r="M169" s="27"/>
      <c r="N169" s="27"/>
      <c r="O169" s="27">
        <v>0</v>
      </c>
      <c r="P169" s="27">
        <v>209480</v>
      </c>
      <c r="Q169" s="27">
        <v>2500.8000000000002</v>
      </c>
      <c r="R169" s="27">
        <v>2120.5</v>
      </c>
      <c r="S169" s="27">
        <v>380.3</v>
      </c>
      <c r="T169" s="27">
        <v>423379</v>
      </c>
      <c r="U169" s="27">
        <v>1</v>
      </c>
      <c r="V169" s="27">
        <f t="shared" si="10"/>
        <v>2500.8000000000002</v>
      </c>
      <c r="W169" s="27">
        <f t="shared" si="11"/>
        <v>2120.5</v>
      </c>
      <c r="X169" s="27">
        <f t="shared" si="12"/>
        <v>380.3</v>
      </c>
      <c r="Y169" s="27">
        <f t="shared" si="13"/>
        <v>423379</v>
      </c>
      <c r="Z169" s="27" t="str">
        <f>VLOOKUP(A169,'TAB A1'!A:E,1,0)</f>
        <v>Mauritius</v>
      </c>
    </row>
    <row r="170" spans="1:26" x14ac:dyDescent="0.3">
      <c r="A170" s="26" t="s">
        <v>2577</v>
      </c>
      <c r="B170" s="26" t="s">
        <v>290</v>
      </c>
      <c r="C170" s="26" t="s">
        <v>628</v>
      </c>
      <c r="D170" s="26">
        <v>2019</v>
      </c>
      <c r="E170" s="26" t="s">
        <v>775</v>
      </c>
      <c r="F170" s="26" t="s">
        <v>806</v>
      </c>
      <c r="G170" s="26" t="s">
        <v>806</v>
      </c>
      <c r="H170" s="26" t="s">
        <v>807</v>
      </c>
      <c r="I170" s="27">
        <v>0</v>
      </c>
      <c r="J170" s="27">
        <v>0</v>
      </c>
      <c r="K170" s="27">
        <v>0</v>
      </c>
      <c r="L170" s="27">
        <v>3036650.26</v>
      </c>
      <c r="M170" s="27">
        <v>0</v>
      </c>
      <c r="N170" s="27">
        <v>0</v>
      </c>
      <c r="O170" s="27">
        <v>0</v>
      </c>
      <c r="P170" s="27">
        <v>253124.13</v>
      </c>
      <c r="Q170" s="27">
        <v>0</v>
      </c>
      <c r="R170" s="27">
        <v>0</v>
      </c>
      <c r="S170" s="27">
        <v>0</v>
      </c>
      <c r="T170" s="27">
        <v>3289774.39</v>
      </c>
      <c r="U170" s="27">
        <v>1.119685</v>
      </c>
      <c r="V170" s="27">
        <f t="shared" si="10"/>
        <v>0</v>
      </c>
      <c r="W170" s="27">
        <f t="shared" si="11"/>
        <v>0</v>
      </c>
      <c r="X170" s="27">
        <f t="shared" si="12"/>
        <v>0</v>
      </c>
      <c r="Y170" s="27">
        <f t="shared" si="13"/>
        <v>3683511.0378671503</v>
      </c>
      <c r="Z170" s="27" t="s">
        <v>712</v>
      </c>
    </row>
    <row r="171" spans="1:26" x14ac:dyDescent="0.3">
      <c r="A171" s="26" t="s">
        <v>2577</v>
      </c>
      <c r="B171" s="26" t="s">
        <v>294</v>
      </c>
      <c r="C171" s="26" t="s">
        <v>628</v>
      </c>
      <c r="D171" s="26">
        <v>2019</v>
      </c>
      <c r="E171" s="26" t="s">
        <v>775</v>
      </c>
      <c r="F171" s="26" t="s">
        <v>806</v>
      </c>
      <c r="G171" s="26" t="s">
        <v>806</v>
      </c>
      <c r="H171" s="26" t="s">
        <v>807</v>
      </c>
      <c r="I171" s="27">
        <v>0</v>
      </c>
      <c r="J171" s="27">
        <v>0</v>
      </c>
      <c r="K171" s="27">
        <v>0</v>
      </c>
      <c r="L171" s="27">
        <v>783486.29</v>
      </c>
      <c r="M171" s="27">
        <v>0</v>
      </c>
      <c r="N171" s="27">
        <v>0</v>
      </c>
      <c r="O171" s="27">
        <v>0</v>
      </c>
      <c r="P171" s="27">
        <v>471319.75</v>
      </c>
      <c r="Q171" s="27">
        <v>0</v>
      </c>
      <c r="R171" s="27">
        <v>0</v>
      </c>
      <c r="S171" s="27">
        <v>0</v>
      </c>
      <c r="T171" s="27">
        <v>1254806.04</v>
      </c>
      <c r="U171" s="27">
        <v>1.119685</v>
      </c>
      <c r="V171" s="27">
        <f t="shared" si="10"/>
        <v>0</v>
      </c>
      <c r="W171" s="27">
        <f t="shared" si="11"/>
        <v>0</v>
      </c>
      <c r="X171" s="27">
        <f t="shared" si="12"/>
        <v>0</v>
      </c>
      <c r="Y171" s="27">
        <f t="shared" si="13"/>
        <v>1404987.5008974001</v>
      </c>
      <c r="Z171" s="27" t="s">
        <v>712</v>
      </c>
    </row>
    <row r="172" spans="1:26" x14ac:dyDescent="0.3">
      <c r="A172" s="26" t="s">
        <v>713</v>
      </c>
      <c r="B172" s="26" t="s">
        <v>325</v>
      </c>
      <c r="C172" s="26" t="s">
        <v>624</v>
      </c>
      <c r="D172" s="26">
        <v>2019</v>
      </c>
      <c r="E172" s="26" t="s">
        <v>775</v>
      </c>
      <c r="F172" s="26" t="s">
        <v>806</v>
      </c>
      <c r="G172" s="26" t="s">
        <v>806</v>
      </c>
      <c r="H172" s="26" t="s">
        <v>807</v>
      </c>
      <c r="I172" s="27">
        <v>12184.9</v>
      </c>
      <c r="J172" s="27">
        <v>12184.9</v>
      </c>
      <c r="K172" s="27">
        <v>0</v>
      </c>
      <c r="L172" s="27">
        <v>173999.23</v>
      </c>
      <c r="M172" s="27">
        <v>18665.740000000002</v>
      </c>
      <c r="N172" s="27">
        <v>18665.740000000002</v>
      </c>
      <c r="O172" s="27">
        <v>0</v>
      </c>
      <c r="P172" s="27">
        <v>774053.77</v>
      </c>
      <c r="Q172" s="27">
        <v>30850.639999999999</v>
      </c>
      <c r="R172" s="27">
        <v>30850.639999999999</v>
      </c>
      <c r="S172" s="27">
        <v>0</v>
      </c>
      <c r="T172" s="27">
        <v>948053</v>
      </c>
      <c r="U172" s="27">
        <v>1</v>
      </c>
      <c r="V172" s="27">
        <f t="shared" si="10"/>
        <v>30850.639999999999</v>
      </c>
      <c r="W172" s="27">
        <f t="shared" si="11"/>
        <v>30850.639999999999</v>
      </c>
      <c r="X172" s="27">
        <f t="shared" si="12"/>
        <v>0</v>
      </c>
      <c r="Y172" s="27">
        <f t="shared" si="13"/>
        <v>948053</v>
      </c>
      <c r="Z172" s="27" t="str">
        <f>VLOOKUP(A172,'TAB A1'!A:E,1,0)</f>
        <v>Mongolia</v>
      </c>
    </row>
    <row r="173" spans="1:26" x14ac:dyDescent="0.3">
      <c r="A173" s="26" t="s">
        <v>713</v>
      </c>
      <c r="B173" s="26" t="s">
        <v>327</v>
      </c>
      <c r="C173" s="26" t="s">
        <v>624</v>
      </c>
      <c r="D173" s="26">
        <v>2019</v>
      </c>
      <c r="E173" s="26" t="s">
        <v>775</v>
      </c>
      <c r="F173" s="26" t="s">
        <v>806</v>
      </c>
      <c r="G173" s="26" t="s">
        <v>806</v>
      </c>
      <c r="H173" s="26" t="s">
        <v>807</v>
      </c>
      <c r="I173" s="27">
        <v>9503.9599999999991</v>
      </c>
      <c r="J173" s="27">
        <v>9503.9599999999991</v>
      </c>
      <c r="K173" s="27">
        <v>0</v>
      </c>
      <c r="L173" s="27">
        <v>288008.99</v>
      </c>
      <c r="M173" s="27">
        <v>43570.13</v>
      </c>
      <c r="N173" s="27">
        <v>43570.13</v>
      </c>
      <c r="O173" s="27">
        <v>0</v>
      </c>
      <c r="P173" s="27">
        <v>1300200.92</v>
      </c>
      <c r="Q173" s="27">
        <v>53074.09</v>
      </c>
      <c r="R173" s="27">
        <v>53074.09</v>
      </c>
      <c r="S173" s="27">
        <v>0</v>
      </c>
      <c r="T173" s="27">
        <v>1588209.91</v>
      </c>
      <c r="U173" s="27">
        <v>1</v>
      </c>
      <c r="V173" s="27">
        <f t="shared" si="10"/>
        <v>53074.09</v>
      </c>
      <c r="W173" s="27">
        <f t="shared" si="11"/>
        <v>53074.09</v>
      </c>
      <c r="X173" s="27">
        <f t="shared" si="12"/>
        <v>0</v>
      </c>
      <c r="Y173" s="27">
        <f t="shared" si="13"/>
        <v>1588209.91</v>
      </c>
      <c r="Z173" s="27" t="str">
        <f>VLOOKUP(A173,'TAB A1'!A:E,1,0)</f>
        <v>Mongolia</v>
      </c>
    </row>
    <row r="174" spans="1:26" x14ac:dyDescent="0.3">
      <c r="A174" s="26" t="s">
        <v>2604</v>
      </c>
      <c r="B174" s="26" t="s">
        <v>2605</v>
      </c>
      <c r="C174" s="26" t="s">
        <v>628</v>
      </c>
      <c r="D174" s="26">
        <v>2019</v>
      </c>
      <c r="E174" s="26" t="s">
        <v>775</v>
      </c>
      <c r="F174" s="26" t="s">
        <v>849</v>
      </c>
      <c r="G174" s="26" t="s">
        <v>849</v>
      </c>
      <c r="H174" s="26" t="s">
        <v>849</v>
      </c>
      <c r="I174" s="27">
        <v>305.55</v>
      </c>
      <c r="J174" s="27"/>
      <c r="K174" s="27">
        <v>305.55</v>
      </c>
      <c r="L174" s="27">
        <v>43727.1</v>
      </c>
      <c r="M174" s="27">
        <v>0</v>
      </c>
      <c r="N174" s="27"/>
      <c r="O174" s="27">
        <v>0</v>
      </c>
      <c r="P174" s="27"/>
      <c r="Q174" s="27">
        <v>305.55</v>
      </c>
      <c r="R174" s="27">
        <v>0</v>
      </c>
      <c r="S174" s="27">
        <v>305.55</v>
      </c>
      <c r="T174" s="27">
        <v>43727.1</v>
      </c>
      <c r="U174" s="27">
        <v>1.119685</v>
      </c>
      <c r="V174" s="27">
        <f t="shared" si="10"/>
        <v>342.11975175000003</v>
      </c>
      <c r="W174" s="27">
        <f t="shared" si="11"/>
        <v>0</v>
      </c>
      <c r="X174" s="27">
        <f t="shared" si="12"/>
        <v>342.11975175000003</v>
      </c>
      <c r="Y174" s="27">
        <f t="shared" si="13"/>
        <v>48960.5779635</v>
      </c>
      <c r="Z174" s="27" t="str">
        <f>VLOOKUP(A174,'TAB A1'!A:E,1,0)</f>
        <v>Montenegro</v>
      </c>
    </row>
    <row r="175" spans="1:26" x14ac:dyDescent="0.3">
      <c r="A175" s="26" t="s">
        <v>711</v>
      </c>
      <c r="B175" s="26" t="s">
        <v>286</v>
      </c>
      <c r="C175" s="26" t="s">
        <v>628</v>
      </c>
      <c r="D175" s="26">
        <v>2019</v>
      </c>
      <c r="E175" s="26" t="s">
        <v>775</v>
      </c>
      <c r="F175" s="26" t="s">
        <v>845</v>
      </c>
      <c r="G175" s="26" t="s">
        <v>845</v>
      </c>
      <c r="H175" s="26" t="s">
        <v>845</v>
      </c>
      <c r="I175" s="27">
        <v>4440.62</v>
      </c>
      <c r="J175" s="27"/>
      <c r="K175" s="27">
        <v>4440.62</v>
      </c>
      <c r="L175" s="27">
        <v>1858882.78</v>
      </c>
      <c r="M175" s="27">
        <v>18661.4305472212</v>
      </c>
      <c r="N175" s="27"/>
      <c r="O175" s="27">
        <v>18661.4305472212</v>
      </c>
      <c r="P175" s="27">
        <v>1661606.17</v>
      </c>
      <c r="Q175" s="27">
        <v>23102.050547221199</v>
      </c>
      <c r="R175" s="27">
        <v>0</v>
      </c>
      <c r="S175" s="27">
        <v>23102.050547221199</v>
      </c>
      <c r="T175" s="27">
        <v>3520488.95</v>
      </c>
      <c r="U175" s="27">
        <v>1.119685</v>
      </c>
      <c r="V175" s="27">
        <f t="shared" si="10"/>
        <v>25867.019466965368</v>
      </c>
      <c r="W175" s="27">
        <f t="shared" si="11"/>
        <v>0</v>
      </c>
      <c r="X175" s="27">
        <f t="shared" si="12"/>
        <v>25867.019466965368</v>
      </c>
      <c r="Y175" s="27">
        <f t="shared" si="13"/>
        <v>3941838.6699807504</v>
      </c>
      <c r="Z175" s="27" t="str">
        <f>VLOOKUP(A175,'TAB A1'!A:E,1,0)</f>
        <v>Morocco</v>
      </c>
    </row>
    <row r="176" spans="1:26" x14ac:dyDescent="0.3">
      <c r="A176" s="26" t="s">
        <v>711</v>
      </c>
      <c r="B176" s="26" t="s">
        <v>287</v>
      </c>
      <c r="C176" s="26" t="s">
        <v>628</v>
      </c>
      <c r="D176" s="26">
        <v>2019</v>
      </c>
      <c r="E176" s="26" t="s">
        <v>775</v>
      </c>
      <c r="F176" s="26" t="s">
        <v>882</v>
      </c>
      <c r="G176" s="26" t="s">
        <v>882</v>
      </c>
      <c r="H176" s="26" t="s">
        <v>845</v>
      </c>
      <c r="I176" s="27">
        <v>461.83</v>
      </c>
      <c r="J176" s="27">
        <v>746.37871933033296</v>
      </c>
      <c r="K176" s="27">
        <v>461.83</v>
      </c>
      <c r="L176" s="27">
        <v>2944313.96</v>
      </c>
      <c r="M176" s="27">
        <v>6.3933898815955397</v>
      </c>
      <c r="N176" s="27">
        <v>6.3933898815955397</v>
      </c>
      <c r="O176" s="27">
        <v>6.3933898815955397</v>
      </c>
      <c r="P176" s="27">
        <v>63014.239999999998</v>
      </c>
      <c r="Q176" s="27">
        <v>468.22338988159498</v>
      </c>
      <c r="R176" s="27">
        <v>0</v>
      </c>
      <c r="S176" s="27">
        <v>468.22338988159498</v>
      </c>
      <c r="T176" s="27">
        <v>3007328.2</v>
      </c>
      <c r="U176" s="27">
        <v>1.119685</v>
      </c>
      <c r="V176" s="27">
        <f t="shared" si="10"/>
        <v>524.26270629957367</v>
      </c>
      <c r="W176" s="27">
        <f t="shared" si="11"/>
        <v>0</v>
      </c>
      <c r="X176" s="27">
        <f t="shared" si="12"/>
        <v>524.26270629957367</v>
      </c>
      <c r="Y176" s="27">
        <f t="shared" si="13"/>
        <v>3367260.2756170002</v>
      </c>
      <c r="Z176" s="27" t="str">
        <f>VLOOKUP(A176,'TAB A1'!A:E,1,0)</f>
        <v>Morocco</v>
      </c>
    </row>
    <row r="177" spans="1:26" x14ac:dyDescent="0.3">
      <c r="A177" s="26" t="s">
        <v>711</v>
      </c>
      <c r="B177" s="26" t="s">
        <v>288</v>
      </c>
      <c r="C177" s="26" t="s">
        <v>628</v>
      </c>
      <c r="D177" s="26">
        <v>2019</v>
      </c>
      <c r="E177" s="26" t="s">
        <v>775</v>
      </c>
      <c r="F177" s="26" t="s">
        <v>845</v>
      </c>
      <c r="G177" s="26" t="s">
        <v>845</v>
      </c>
      <c r="H177" s="26" t="s">
        <v>845</v>
      </c>
      <c r="I177" s="27">
        <v>2093.2812719562298</v>
      </c>
      <c r="J177" s="27"/>
      <c r="K177" s="27">
        <v>2093.2812719562298</v>
      </c>
      <c r="L177" s="27">
        <v>550594.63</v>
      </c>
      <c r="M177" s="27">
        <v>1118.31</v>
      </c>
      <c r="N177" s="27"/>
      <c r="O177" s="27">
        <v>1118.31</v>
      </c>
      <c r="P177" s="27">
        <v>136630.37</v>
      </c>
      <c r="Q177" s="27">
        <v>3211.5912719562298</v>
      </c>
      <c r="R177" s="27">
        <v>0</v>
      </c>
      <c r="S177" s="27">
        <v>3211.5912719562298</v>
      </c>
      <c r="T177" s="27">
        <v>687225</v>
      </c>
      <c r="U177" s="27">
        <v>1.119685</v>
      </c>
      <c r="V177" s="27">
        <f t="shared" si="10"/>
        <v>3595.9705733403111</v>
      </c>
      <c r="W177" s="27">
        <f t="shared" si="11"/>
        <v>0</v>
      </c>
      <c r="X177" s="27">
        <f t="shared" si="12"/>
        <v>3595.9705733403111</v>
      </c>
      <c r="Y177" s="27">
        <f t="shared" si="13"/>
        <v>769475.524125</v>
      </c>
      <c r="Z177" s="27" t="str">
        <f>VLOOKUP(A177,'TAB A1'!A:E,1,0)</f>
        <v>Morocco</v>
      </c>
    </row>
    <row r="178" spans="1:26" x14ac:dyDescent="0.3">
      <c r="A178" s="26" t="s">
        <v>440</v>
      </c>
      <c r="B178" s="26" t="s">
        <v>330</v>
      </c>
      <c r="C178" s="26" t="s">
        <v>624</v>
      </c>
      <c r="D178" s="26">
        <v>2019</v>
      </c>
      <c r="E178" s="26" t="s">
        <v>775</v>
      </c>
      <c r="F178" s="26" t="s">
        <v>845</v>
      </c>
      <c r="G178" s="26" t="s">
        <v>845</v>
      </c>
      <c r="H178" s="26" t="s">
        <v>845</v>
      </c>
      <c r="I178" s="27">
        <v>245715.97579638299</v>
      </c>
      <c r="J178" s="27">
        <v>0</v>
      </c>
      <c r="K178" s="27">
        <v>245715.97579638299</v>
      </c>
      <c r="L178" s="27">
        <v>6385610.6845115302</v>
      </c>
      <c r="M178" s="27">
        <v>114934.130840445</v>
      </c>
      <c r="N178" s="27">
        <v>0</v>
      </c>
      <c r="O178" s="27">
        <v>114934.130840445</v>
      </c>
      <c r="P178" s="27">
        <v>5533420.4400000004</v>
      </c>
      <c r="Q178" s="27">
        <v>360650.10663682799</v>
      </c>
      <c r="R178" s="27">
        <v>0</v>
      </c>
      <c r="S178" s="27">
        <v>360650.10663682799</v>
      </c>
      <c r="T178" s="27">
        <v>11919031.124511501</v>
      </c>
      <c r="U178" s="27">
        <v>1</v>
      </c>
      <c r="V178" s="27">
        <f t="shared" si="10"/>
        <v>360650.10663682799</v>
      </c>
      <c r="W178" s="27">
        <f t="shared" si="11"/>
        <v>0</v>
      </c>
      <c r="X178" s="27">
        <f t="shared" si="12"/>
        <v>360650.10663682799</v>
      </c>
      <c r="Y178" s="27">
        <f t="shared" si="13"/>
        <v>11919031.124511501</v>
      </c>
      <c r="Z178" s="27" t="str">
        <f>VLOOKUP(A178,'TAB A1'!A:E,1,0)</f>
        <v>Mozambique</v>
      </c>
    </row>
    <row r="179" spans="1:26" x14ac:dyDescent="0.3">
      <c r="A179" s="26" t="s">
        <v>440</v>
      </c>
      <c r="B179" s="26" t="s">
        <v>332</v>
      </c>
      <c r="C179" s="26" t="s">
        <v>624</v>
      </c>
      <c r="D179" s="26">
        <v>2019</v>
      </c>
      <c r="E179" s="26" t="s">
        <v>775</v>
      </c>
      <c r="F179" s="26" t="s">
        <v>845</v>
      </c>
      <c r="G179" s="26" t="s">
        <v>845</v>
      </c>
      <c r="H179" s="26" t="s">
        <v>845</v>
      </c>
      <c r="I179" s="27">
        <v>201753.11</v>
      </c>
      <c r="J179" s="27">
        <v>0</v>
      </c>
      <c r="K179" s="27">
        <v>201753.11</v>
      </c>
      <c r="L179" s="27">
        <v>6555271.3600000003</v>
      </c>
      <c r="M179" s="27">
        <v>2868.49</v>
      </c>
      <c r="N179" s="27">
        <v>0</v>
      </c>
      <c r="O179" s="27">
        <v>2868.49</v>
      </c>
      <c r="P179" s="27">
        <v>3910010.41</v>
      </c>
      <c r="Q179" s="27">
        <v>204621.6</v>
      </c>
      <c r="R179" s="27">
        <v>0</v>
      </c>
      <c r="S179" s="27">
        <v>204621.6</v>
      </c>
      <c r="T179" s="27">
        <v>10465281.77</v>
      </c>
      <c r="U179" s="27">
        <v>1</v>
      </c>
      <c r="V179" s="27">
        <f t="shared" si="10"/>
        <v>204621.6</v>
      </c>
      <c r="W179" s="27">
        <f t="shared" si="11"/>
        <v>0</v>
      </c>
      <c r="X179" s="27">
        <f t="shared" si="12"/>
        <v>204621.6</v>
      </c>
      <c r="Y179" s="27">
        <f t="shared" si="13"/>
        <v>10465281.77</v>
      </c>
      <c r="Z179" s="27" t="str">
        <f>VLOOKUP(A179,'TAB A1'!A:E,1,0)</f>
        <v>Mozambique</v>
      </c>
    </row>
    <row r="180" spans="1:26" x14ac:dyDescent="0.3">
      <c r="A180" s="26" t="s">
        <v>440</v>
      </c>
      <c r="B180" s="26" t="s">
        <v>334</v>
      </c>
      <c r="C180" s="26" t="s">
        <v>624</v>
      </c>
      <c r="D180" s="26">
        <v>2019</v>
      </c>
      <c r="E180" s="26" t="s">
        <v>775</v>
      </c>
      <c r="F180" s="26" t="s">
        <v>845</v>
      </c>
      <c r="G180" s="26" t="s">
        <v>845</v>
      </c>
      <c r="H180" s="26" t="s">
        <v>845</v>
      </c>
      <c r="I180" s="27"/>
      <c r="J180" s="27">
        <v>85461.252935460798</v>
      </c>
      <c r="K180" s="27">
        <v>-85461.252935460798</v>
      </c>
      <c r="L180" s="27">
        <v>105954090.469666</v>
      </c>
      <c r="M180" s="27">
        <v>3201.1108049876502</v>
      </c>
      <c r="N180" s="27">
        <v>0</v>
      </c>
      <c r="O180" s="27">
        <v>3201.1108049876502</v>
      </c>
      <c r="P180" s="27">
        <v>8413356</v>
      </c>
      <c r="Q180" s="27">
        <v>3201.1108049876502</v>
      </c>
      <c r="R180" s="27">
        <v>85461.252935460798</v>
      </c>
      <c r="S180" s="27">
        <v>-82260.142130473207</v>
      </c>
      <c r="T180" s="27">
        <v>114367446.469666</v>
      </c>
      <c r="U180" s="27">
        <v>1</v>
      </c>
      <c r="V180" s="27">
        <f t="shared" si="10"/>
        <v>3201.1108049876502</v>
      </c>
      <c r="W180" s="27">
        <f t="shared" si="11"/>
        <v>85461.252935460798</v>
      </c>
      <c r="X180" s="27">
        <f t="shared" si="12"/>
        <v>-82260.142130473207</v>
      </c>
      <c r="Y180" s="27">
        <f t="shared" si="13"/>
        <v>114367446.469666</v>
      </c>
      <c r="Z180" s="27" t="str">
        <f>VLOOKUP(A180,'TAB A1'!A:E,1,0)</f>
        <v>Mozambique</v>
      </c>
    </row>
    <row r="181" spans="1:26" x14ac:dyDescent="0.3">
      <c r="A181" s="26" t="s">
        <v>440</v>
      </c>
      <c r="B181" s="26" t="s">
        <v>336</v>
      </c>
      <c r="C181" s="26" t="s">
        <v>624</v>
      </c>
      <c r="D181" s="26">
        <v>2019</v>
      </c>
      <c r="E181" s="26" t="s">
        <v>775</v>
      </c>
      <c r="F181" s="26" t="s">
        <v>845</v>
      </c>
      <c r="G181" s="26" t="s">
        <v>845</v>
      </c>
      <c r="H181" s="26" t="s">
        <v>845</v>
      </c>
      <c r="I181" s="27">
        <v>115272.67</v>
      </c>
      <c r="J181" s="27">
        <v>0</v>
      </c>
      <c r="K181" s="27">
        <v>115272.67</v>
      </c>
      <c r="L181" s="27">
        <v>65170215.552898802</v>
      </c>
      <c r="M181" s="27">
        <v>0</v>
      </c>
      <c r="N181" s="27">
        <v>0</v>
      </c>
      <c r="O181" s="27">
        <v>0</v>
      </c>
      <c r="P181" s="27">
        <v>0</v>
      </c>
      <c r="Q181" s="27">
        <v>115272.67</v>
      </c>
      <c r="R181" s="27">
        <v>0</v>
      </c>
      <c r="S181" s="27">
        <v>115272.67</v>
      </c>
      <c r="T181" s="27">
        <v>65170215.552898802</v>
      </c>
      <c r="U181" s="27">
        <v>1</v>
      </c>
      <c r="V181" s="27">
        <f t="shared" si="10"/>
        <v>115272.67</v>
      </c>
      <c r="W181" s="27">
        <f t="shared" si="11"/>
        <v>0</v>
      </c>
      <c r="X181" s="27">
        <f t="shared" si="12"/>
        <v>115272.67</v>
      </c>
      <c r="Y181" s="27">
        <f t="shared" si="13"/>
        <v>65170215.552898802</v>
      </c>
      <c r="Z181" s="27" t="str">
        <f>VLOOKUP(A181,'TAB A1'!A:E,1,0)</f>
        <v>Mozambique</v>
      </c>
    </row>
    <row r="182" spans="1:26" x14ac:dyDescent="0.3">
      <c r="A182" s="26" t="s">
        <v>440</v>
      </c>
      <c r="B182" s="26" t="s">
        <v>338</v>
      </c>
      <c r="C182" s="26" t="s">
        <v>624</v>
      </c>
      <c r="D182" s="26">
        <v>2019</v>
      </c>
      <c r="E182" s="26" t="s">
        <v>775</v>
      </c>
      <c r="F182" s="26" t="s">
        <v>845</v>
      </c>
      <c r="G182" s="26" t="s">
        <v>845</v>
      </c>
      <c r="H182" s="26" t="s">
        <v>845</v>
      </c>
      <c r="I182" s="27">
        <v>60632.71</v>
      </c>
      <c r="J182" s="27">
        <v>0</v>
      </c>
      <c r="K182" s="27">
        <v>60632.71</v>
      </c>
      <c r="L182" s="27">
        <v>3571939.3298798199</v>
      </c>
      <c r="M182" s="27">
        <v>254858.21</v>
      </c>
      <c r="N182" s="27">
        <v>0</v>
      </c>
      <c r="O182" s="27">
        <v>254858.21</v>
      </c>
      <c r="P182" s="27">
        <v>8873557.5620245095</v>
      </c>
      <c r="Q182" s="27">
        <v>315490.92</v>
      </c>
      <c r="R182" s="27">
        <v>0</v>
      </c>
      <c r="S182" s="27">
        <v>315490.92</v>
      </c>
      <c r="T182" s="27">
        <v>12445496.8919043</v>
      </c>
      <c r="U182" s="27">
        <v>1</v>
      </c>
      <c r="V182" s="27">
        <f t="shared" si="10"/>
        <v>315490.92</v>
      </c>
      <c r="W182" s="27">
        <f t="shared" si="11"/>
        <v>0</v>
      </c>
      <c r="X182" s="27">
        <f t="shared" si="12"/>
        <v>315490.92</v>
      </c>
      <c r="Y182" s="27">
        <f t="shared" si="13"/>
        <v>12445496.8919043</v>
      </c>
      <c r="Z182" s="27" t="str">
        <f>VLOOKUP(A182,'TAB A1'!A:E,1,0)</f>
        <v>Mozambique</v>
      </c>
    </row>
    <row r="183" spans="1:26" x14ac:dyDescent="0.3">
      <c r="A183" s="26" t="s">
        <v>440</v>
      </c>
      <c r="B183" s="26" t="s">
        <v>340</v>
      </c>
      <c r="C183" s="26" t="s">
        <v>624</v>
      </c>
      <c r="D183" s="26">
        <v>2019</v>
      </c>
      <c r="E183" s="26" t="s">
        <v>775</v>
      </c>
      <c r="F183" s="26" t="s">
        <v>845</v>
      </c>
      <c r="G183" s="26" t="s">
        <v>845</v>
      </c>
      <c r="H183" s="26" t="s">
        <v>845</v>
      </c>
      <c r="I183" s="27">
        <v>23814.9396206616</v>
      </c>
      <c r="J183" s="27">
        <v>0</v>
      </c>
      <c r="K183" s="27">
        <v>23814.9396206616</v>
      </c>
      <c r="L183" s="27">
        <v>7629495.1655139597</v>
      </c>
      <c r="M183" s="27">
        <v>4403.8500000000004</v>
      </c>
      <c r="N183" s="27">
        <v>0</v>
      </c>
      <c r="O183" s="27">
        <v>4403.8500000000004</v>
      </c>
      <c r="P183" s="27">
        <v>1039938.71319891</v>
      </c>
      <c r="Q183" s="27">
        <v>28218.789620661599</v>
      </c>
      <c r="R183" s="27">
        <v>0</v>
      </c>
      <c r="S183" s="27">
        <v>28218.789620661599</v>
      </c>
      <c r="T183" s="27">
        <v>8669433.8787128702</v>
      </c>
      <c r="U183" s="27">
        <v>1</v>
      </c>
      <c r="V183" s="27">
        <f t="shared" si="10"/>
        <v>28218.789620661599</v>
      </c>
      <c r="W183" s="27">
        <f t="shared" si="11"/>
        <v>0</v>
      </c>
      <c r="X183" s="27">
        <f t="shared" si="12"/>
        <v>28218.789620661599</v>
      </c>
      <c r="Y183" s="27">
        <f t="shared" si="13"/>
        <v>8669433.8787128702</v>
      </c>
      <c r="Z183" s="27" t="str">
        <f>VLOOKUP(A183,'TAB A1'!A:E,1,0)</f>
        <v>Mozambique</v>
      </c>
    </row>
    <row r="184" spans="1:26" x14ac:dyDescent="0.3">
      <c r="A184" s="26" t="s">
        <v>664</v>
      </c>
      <c r="B184" s="26" t="s">
        <v>315</v>
      </c>
      <c r="C184" s="26" t="s">
        <v>624</v>
      </c>
      <c r="D184" s="26">
        <v>2019</v>
      </c>
      <c r="E184" s="26" t="s">
        <v>775</v>
      </c>
      <c r="F184" s="26" t="s">
        <v>1008</v>
      </c>
      <c r="G184" s="26" t="s">
        <v>1008</v>
      </c>
      <c r="H184" s="26" t="s">
        <v>845</v>
      </c>
      <c r="I184" s="27"/>
      <c r="J184" s="27"/>
      <c r="K184" s="27">
        <v>0</v>
      </c>
      <c r="L184" s="27">
        <v>5231635.2486307099</v>
      </c>
      <c r="M184" s="27"/>
      <c r="N184" s="27"/>
      <c r="O184" s="27">
        <v>0</v>
      </c>
      <c r="P184" s="27">
        <v>12034023.522636499</v>
      </c>
      <c r="Q184" s="27">
        <v>0</v>
      </c>
      <c r="R184" s="27">
        <v>0</v>
      </c>
      <c r="S184" s="27">
        <v>0</v>
      </c>
      <c r="T184" s="27">
        <v>17265658.771267299</v>
      </c>
      <c r="U184" s="27">
        <v>1</v>
      </c>
      <c r="V184" s="27">
        <f t="shared" si="10"/>
        <v>0</v>
      </c>
      <c r="W184" s="27">
        <f t="shared" si="11"/>
        <v>0</v>
      </c>
      <c r="X184" s="27">
        <f t="shared" si="12"/>
        <v>0</v>
      </c>
      <c r="Y184" s="27">
        <f t="shared" si="13"/>
        <v>17265658.771267299</v>
      </c>
      <c r="Z184" s="27" t="str">
        <f>VLOOKUP(A184,'TAB A1'!A:E,1,0)</f>
        <v>Myanmar</v>
      </c>
    </row>
    <row r="185" spans="1:26" x14ac:dyDescent="0.3">
      <c r="A185" s="26" t="s">
        <v>664</v>
      </c>
      <c r="B185" s="26" t="s">
        <v>317</v>
      </c>
      <c r="C185" s="26" t="s">
        <v>624</v>
      </c>
      <c r="D185" s="26">
        <v>2019</v>
      </c>
      <c r="E185" s="26" t="s">
        <v>775</v>
      </c>
      <c r="F185" s="26" t="s">
        <v>845</v>
      </c>
      <c r="G185" s="26" t="s">
        <v>845</v>
      </c>
      <c r="H185" s="26" t="s">
        <v>845</v>
      </c>
      <c r="I185" s="27"/>
      <c r="J185" s="27"/>
      <c r="K185" s="27">
        <v>0</v>
      </c>
      <c r="L185" s="27">
        <v>3932494</v>
      </c>
      <c r="M185" s="27">
        <v>0</v>
      </c>
      <c r="N185" s="27">
        <v>0</v>
      </c>
      <c r="O185" s="27">
        <v>0</v>
      </c>
      <c r="P185" s="27">
        <v>18703967</v>
      </c>
      <c r="Q185" s="27">
        <v>0</v>
      </c>
      <c r="R185" s="27">
        <v>0</v>
      </c>
      <c r="S185" s="27">
        <v>0</v>
      </c>
      <c r="T185" s="27">
        <v>22636461</v>
      </c>
      <c r="U185" s="27">
        <v>1</v>
      </c>
      <c r="V185" s="27">
        <f t="shared" si="10"/>
        <v>0</v>
      </c>
      <c r="W185" s="27">
        <f t="shared" si="11"/>
        <v>0</v>
      </c>
      <c r="X185" s="27">
        <f t="shared" si="12"/>
        <v>0</v>
      </c>
      <c r="Y185" s="27">
        <f t="shared" si="13"/>
        <v>22636461</v>
      </c>
      <c r="Z185" s="27" t="str">
        <f>VLOOKUP(A185,'TAB A1'!A:E,1,0)</f>
        <v>Myanmar</v>
      </c>
    </row>
    <row r="186" spans="1:26" x14ac:dyDescent="0.3">
      <c r="A186" s="26" t="s">
        <v>664</v>
      </c>
      <c r="B186" s="26" t="s">
        <v>321</v>
      </c>
      <c r="C186" s="26" t="s">
        <v>624</v>
      </c>
      <c r="D186" s="26">
        <v>2019</v>
      </c>
      <c r="E186" s="26" t="s">
        <v>775</v>
      </c>
      <c r="F186" s="26" t="s">
        <v>1008</v>
      </c>
      <c r="G186" s="26" t="s">
        <v>1008</v>
      </c>
      <c r="H186" s="26" t="s">
        <v>845</v>
      </c>
      <c r="I186" s="27"/>
      <c r="J186" s="27"/>
      <c r="K186" s="27">
        <v>0</v>
      </c>
      <c r="L186" s="27">
        <v>575034.389110783</v>
      </c>
      <c r="M186" s="27"/>
      <c r="N186" s="27"/>
      <c r="O186" s="27">
        <v>0</v>
      </c>
      <c r="P186" s="27">
        <v>4855658.1902314499</v>
      </c>
      <c r="Q186" s="27">
        <v>0</v>
      </c>
      <c r="R186" s="27">
        <v>0</v>
      </c>
      <c r="S186" s="27">
        <v>0</v>
      </c>
      <c r="T186" s="27">
        <v>5430692.5793422395</v>
      </c>
      <c r="U186" s="27">
        <v>1</v>
      </c>
      <c r="V186" s="27">
        <f t="shared" si="10"/>
        <v>0</v>
      </c>
      <c r="W186" s="27">
        <f t="shared" si="11"/>
        <v>0</v>
      </c>
      <c r="X186" s="27">
        <f t="shared" si="12"/>
        <v>0</v>
      </c>
      <c r="Y186" s="27">
        <f t="shared" si="13"/>
        <v>5430692.5793422395</v>
      </c>
      <c r="Z186" s="27" t="str">
        <f>VLOOKUP(A186,'TAB A1'!A:E,1,0)</f>
        <v>Myanmar</v>
      </c>
    </row>
    <row r="187" spans="1:26" x14ac:dyDescent="0.3">
      <c r="A187" s="26" t="s">
        <v>664</v>
      </c>
      <c r="B187" s="26" t="s">
        <v>323</v>
      </c>
      <c r="C187" s="26" t="s">
        <v>624</v>
      </c>
      <c r="D187" s="26">
        <v>2019</v>
      </c>
      <c r="E187" s="26" t="s">
        <v>843</v>
      </c>
      <c r="F187" s="26" t="s">
        <v>845</v>
      </c>
      <c r="G187" s="26" t="s">
        <v>845</v>
      </c>
      <c r="H187" s="26" t="s">
        <v>845</v>
      </c>
      <c r="I187" s="27"/>
      <c r="J187" s="27"/>
      <c r="K187" s="27">
        <v>0</v>
      </c>
      <c r="L187" s="27">
        <v>3935899</v>
      </c>
      <c r="M187" s="27">
        <v>598.55021066033396</v>
      </c>
      <c r="N187" s="27">
        <v>0</v>
      </c>
      <c r="O187" s="27">
        <v>598.55021066033396</v>
      </c>
      <c r="P187" s="27">
        <v>18563853</v>
      </c>
      <c r="Q187" s="27">
        <v>598.55021066033396</v>
      </c>
      <c r="R187" s="27">
        <v>0</v>
      </c>
      <c r="S187" s="27">
        <v>598.55021066033396</v>
      </c>
      <c r="T187" s="27">
        <v>22499752</v>
      </c>
      <c r="U187" s="27">
        <v>1</v>
      </c>
      <c r="V187" s="27">
        <f t="shared" si="10"/>
        <v>598.55021066033396</v>
      </c>
      <c r="W187" s="27">
        <f t="shared" si="11"/>
        <v>0</v>
      </c>
      <c r="X187" s="27">
        <f t="shared" si="12"/>
        <v>598.55021066033396</v>
      </c>
      <c r="Y187" s="27">
        <f t="shared" si="13"/>
        <v>22499752</v>
      </c>
      <c r="Z187" s="27" t="str">
        <f>VLOOKUP(A187,'TAB A1'!A:E,1,0)</f>
        <v>Myanmar</v>
      </c>
    </row>
    <row r="188" spans="1:26" x14ac:dyDescent="0.3">
      <c r="A188" s="26" t="s">
        <v>441</v>
      </c>
      <c r="B188" s="26" t="s">
        <v>357</v>
      </c>
      <c r="C188" s="26" t="s">
        <v>624</v>
      </c>
      <c r="D188" s="26">
        <v>2019</v>
      </c>
      <c r="E188" s="26" t="s">
        <v>775</v>
      </c>
      <c r="F188" s="26" t="s">
        <v>806</v>
      </c>
      <c r="G188" s="26" t="s">
        <v>806</v>
      </c>
      <c r="H188" s="26" t="s">
        <v>807</v>
      </c>
      <c r="I188" s="27">
        <v>53.513695461797298</v>
      </c>
      <c r="J188" s="27">
        <v>0</v>
      </c>
      <c r="K188" s="27">
        <v>53.513695461797298</v>
      </c>
      <c r="L188" s="27">
        <v>5000.0579456264204</v>
      </c>
      <c r="M188" s="27">
        <v>118968.506179594</v>
      </c>
      <c r="N188" s="27">
        <v>46509.268329323299</v>
      </c>
      <c r="O188" s="27">
        <v>72459.237850270307</v>
      </c>
      <c r="P188" s="27">
        <v>9106904.3452481106</v>
      </c>
      <c r="Q188" s="27">
        <v>119022.019875055</v>
      </c>
      <c r="R188" s="27">
        <v>46509.268329323299</v>
      </c>
      <c r="S188" s="27">
        <v>72512.751545732099</v>
      </c>
      <c r="T188" s="27">
        <v>9111904.4031937402</v>
      </c>
      <c r="U188" s="27">
        <v>1</v>
      </c>
      <c r="V188" s="27">
        <f t="shared" si="10"/>
        <v>119022.019875055</v>
      </c>
      <c r="W188" s="27">
        <f t="shared" si="11"/>
        <v>46509.268329323299</v>
      </c>
      <c r="X188" s="27">
        <f t="shared" si="12"/>
        <v>72512.751545732099</v>
      </c>
      <c r="Y188" s="27">
        <f t="shared" si="13"/>
        <v>9111904.4031937402</v>
      </c>
      <c r="Z188" s="27" t="str">
        <f>VLOOKUP(A188,'TAB A1'!A:E,1,0)</f>
        <v>Namibia</v>
      </c>
    </row>
    <row r="189" spans="1:26" x14ac:dyDescent="0.3">
      <c r="A189" s="26" t="s">
        <v>441</v>
      </c>
      <c r="B189" s="26" t="s">
        <v>2724</v>
      </c>
      <c r="C189" s="26" t="s">
        <v>624</v>
      </c>
      <c r="D189" s="26">
        <v>2019</v>
      </c>
      <c r="E189" s="26" t="s">
        <v>775</v>
      </c>
      <c r="F189" s="26" t="s">
        <v>849</v>
      </c>
      <c r="G189" s="26" t="s">
        <v>882</v>
      </c>
      <c r="H189" s="26" t="s">
        <v>845</v>
      </c>
      <c r="I189" s="27">
        <v>10879.02</v>
      </c>
      <c r="J189" s="27">
        <v>8722.33</v>
      </c>
      <c r="K189" s="27">
        <v>2156.69</v>
      </c>
      <c r="L189" s="27">
        <v>289438.07</v>
      </c>
      <c r="M189" s="27">
        <v>53952.19</v>
      </c>
      <c r="N189" s="27">
        <v>13336.32</v>
      </c>
      <c r="O189" s="27">
        <v>40615.870000000003</v>
      </c>
      <c r="P189" s="27">
        <v>1573819.67</v>
      </c>
      <c r="Q189" s="27">
        <v>64831.21</v>
      </c>
      <c r="R189" s="27">
        <v>22058.65</v>
      </c>
      <c r="S189" s="27">
        <v>42772.56</v>
      </c>
      <c r="T189" s="27">
        <v>1863257.74</v>
      </c>
      <c r="U189" s="27">
        <v>1</v>
      </c>
      <c r="V189" s="27">
        <f t="shared" si="10"/>
        <v>64831.21</v>
      </c>
      <c r="W189" s="27">
        <f t="shared" si="11"/>
        <v>22058.65</v>
      </c>
      <c r="X189" s="27">
        <f t="shared" si="12"/>
        <v>42772.56</v>
      </c>
      <c r="Y189" s="27">
        <f t="shared" si="13"/>
        <v>1863257.74</v>
      </c>
      <c r="Z189" s="27" t="str">
        <f>VLOOKUP(A189,'TAB A1'!A:E,1,0)</f>
        <v>Namibia</v>
      </c>
    </row>
    <row r="190" spans="1:26" x14ac:dyDescent="0.3">
      <c r="A190" s="26" t="s">
        <v>441</v>
      </c>
      <c r="B190" s="26" t="s">
        <v>2728</v>
      </c>
      <c r="C190" s="26" t="s">
        <v>624</v>
      </c>
      <c r="D190" s="26">
        <v>2019</v>
      </c>
      <c r="E190" s="26" t="s">
        <v>775</v>
      </c>
      <c r="F190" s="26" t="s">
        <v>806</v>
      </c>
      <c r="G190" s="26" t="s">
        <v>806</v>
      </c>
      <c r="H190" s="26" t="s">
        <v>807</v>
      </c>
      <c r="I190" s="27">
        <v>26.693445341449699</v>
      </c>
      <c r="J190" s="27">
        <v>0</v>
      </c>
      <c r="K190" s="27">
        <v>26.693445341449699</v>
      </c>
      <c r="L190" s="27">
        <v>313.40875134173598</v>
      </c>
      <c r="M190" s="27">
        <v>15474.1860376124</v>
      </c>
      <c r="N190" s="27">
        <v>0</v>
      </c>
      <c r="O190" s="27">
        <v>15474.1860376124</v>
      </c>
      <c r="P190" s="27">
        <v>837353.62514681497</v>
      </c>
      <c r="Q190" s="27">
        <v>15500.8794829539</v>
      </c>
      <c r="R190" s="27">
        <v>0</v>
      </c>
      <c r="S190" s="27">
        <v>15500.8794829539</v>
      </c>
      <c r="T190" s="27">
        <v>837667.03389815695</v>
      </c>
      <c r="U190" s="27">
        <v>1</v>
      </c>
      <c r="V190" s="27">
        <f t="shared" si="10"/>
        <v>15500.8794829539</v>
      </c>
      <c r="W190" s="27">
        <f t="shared" si="11"/>
        <v>0</v>
      </c>
      <c r="X190" s="27">
        <f t="shared" si="12"/>
        <v>15500.8794829539</v>
      </c>
      <c r="Y190" s="27">
        <f t="shared" si="13"/>
        <v>837667.03389815695</v>
      </c>
      <c r="Z190" s="27" t="str">
        <f>VLOOKUP(A190,'TAB A1'!A:E,1,0)</f>
        <v>Namibia</v>
      </c>
    </row>
    <row r="191" spans="1:26" x14ac:dyDescent="0.3">
      <c r="A191" s="26" t="s">
        <v>668</v>
      </c>
      <c r="B191" s="26" t="s">
        <v>375</v>
      </c>
      <c r="C191" s="26" t="s">
        <v>624</v>
      </c>
      <c r="D191" s="26">
        <v>2019</v>
      </c>
      <c r="E191" s="26" t="s">
        <v>775</v>
      </c>
      <c r="F191" s="26" t="s">
        <v>882</v>
      </c>
      <c r="G191" s="26" t="s">
        <v>882</v>
      </c>
      <c r="H191" s="26" t="s">
        <v>845</v>
      </c>
      <c r="I191" s="27"/>
      <c r="J191" s="27">
        <v>534.12</v>
      </c>
      <c r="K191" s="27">
        <v>-534.12</v>
      </c>
      <c r="L191" s="27">
        <v>872270.6</v>
      </c>
      <c r="M191" s="27"/>
      <c r="N191" s="27">
        <v>0</v>
      </c>
      <c r="O191" s="27">
        <v>0</v>
      </c>
      <c r="P191" s="27">
        <v>1010234.4</v>
      </c>
      <c r="Q191" s="27">
        <v>0</v>
      </c>
      <c r="R191" s="27">
        <v>534.12</v>
      </c>
      <c r="S191" s="27">
        <v>-534.12</v>
      </c>
      <c r="T191" s="27">
        <v>1882505</v>
      </c>
      <c r="U191" s="27">
        <v>1</v>
      </c>
      <c r="V191" s="27">
        <f t="shared" si="10"/>
        <v>0</v>
      </c>
      <c r="W191" s="27">
        <f t="shared" si="11"/>
        <v>534.12</v>
      </c>
      <c r="X191" s="27">
        <f t="shared" si="12"/>
        <v>-534.12</v>
      </c>
      <c r="Y191" s="27">
        <f t="shared" si="13"/>
        <v>1882505</v>
      </c>
      <c r="Z191" s="27" t="str">
        <f>VLOOKUP(A191,'TAB A1'!A:E,1,0)</f>
        <v>Nicaragua</v>
      </c>
    </row>
    <row r="192" spans="1:26" x14ac:dyDescent="0.3">
      <c r="A192" s="26" t="s">
        <v>668</v>
      </c>
      <c r="B192" s="26" t="s">
        <v>2772</v>
      </c>
      <c r="C192" s="26" t="s">
        <v>624</v>
      </c>
      <c r="D192" s="26">
        <v>2019</v>
      </c>
      <c r="E192" s="26" t="s">
        <v>775</v>
      </c>
      <c r="F192" s="26" t="s">
        <v>882</v>
      </c>
      <c r="G192" s="26" t="s">
        <v>882</v>
      </c>
      <c r="H192" s="26" t="s">
        <v>845</v>
      </c>
      <c r="I192" s="27">
        <v>0</v>
      </c>
      <c r="J192" s="27">
        <v>0</v>
      </c>
      <c r="K192" s="27">
        <v>0</v>
      </c>
      <c r="L192" s="27">
        <v>108220</v>
      </c>
      <c r="M192" s="27">
        <v>0</v>
      </c>
      <c r="N192" s="27">
        <v>0</v>
      </c>
      <c r="O192" s="27">
        <v>0</v>
      </c>
      <c r="P192" s="27">
        <v>197644</v>
      </c>
      <c r="Q192" s="27">
        <v>0</v>
      </c>
      <c r="R192" s="27">
        <v>0</v>
      </c>
      <c r="S192" s="27">
        <v>0</v>
      </c>
      <c r="T192" s="27">
        <v>305864</v>
      </c>
      <c r="U192" s="27">
        <v>1</v>
      </c>
      <c r="V192" s="27">
        <f t="shared" si="10"/>
        <v>0</v>
      </c>
      <c r="W192" s="27">
        <f t="shared" si="11"/>
        <v>0</v>
      </c>
      <c r="X192" s="27">
        <f t="shared" si="12"/>
        <v>0</v>
      </c>
      <c r="Y192" s="27">
        <f t="shared" si="13"/>
        <v>305864</v>
      </c>
      <c r="Z192" s="27" t="str">
        <f>VLOOKUP(A192,'TAB A1'!A:E,1,0)</f>
        <v>Nicaragua</v>
      </c>
    </row>
    <row r="193" spans="1:26" x14ac:dyDescent="0.3">
      <c r="A193" s="26" t="s">
        <v>668</v>
      </c>
      <c r="B193" s="26" t="s">
        <v>2784</v>
      </c>
      <c r="C193" s="26" t="s">
        <v>624</v>
      </c>
      <c r="D193" s="26">
        <v>2019</v>
      </c>
      <c r="E193" s="26" t="s">
        <v>775</v>
      </c>
      <c r="F193" s="26" t="s">
        <v>882</v>
      </c>
      <c r="G193" s="26" t="s">
        <v>882</v>
      </c>
      <c r="H193" s="26" t="s">
        <v>845</v>
      </c>
      <c r="I193" s="27">
        <v>3923.3</v>
      </c>
      <c r="J193" s="27"/>
      <c r="K193" s="27">
        <v>3923.3</v>
      </c>
      <c r="L193" s="27">
        <v>252129.68</v>
      </c>
      <c r="M193" s="27"/>
      <c r="N193" s="27"/>
      <c r="O193" s="27">
        <v>0</v>
      </c>
      <c r="P193" s="27">
        <v>2148665.7363999998</v>
      </c>
      <c r="Q193" s="27">
        <v>3923.3</v>
      </c>
      <c r="R193" s="27">
        <v>0</v>
      </c>
      <c r="S193" s="27">
        <v>3923.3</v>
      </c>
      <c r="T193" s="27">
        <v>2400795.4164</v>
      </c>
      <c r="U193" s="27">
        <v>1</v>
      </c>
      <c r="V193" s="27">
        <f t="shared" si="10"/>
        <v>3923.3</v>
      </c>
      <c r="W193" s="27">
        <f t="shared" si="11"/>
        <v>0</v>
      </c>
      <c r="X193" s="27">
        <f t="shared" si="12"/>
        <v>3923.3</v>
      </c>
      <c r="Y193" s="27">
        <f t="shared" si="13"/>
        <v>2400795.4164</v>
      </c>
      <c r="Z193" s="27" t="str">
        <f>VLOOKUP(A193,'TAB A1'!A:E,1,0)</f>
        <v>Nicaragua</v>
      </c>
    </row>
    <row r="194" spans="1:26" x14ac:dyDescent="0.3">
      <c r="A194" s="26" t="s">
        <v>668</v>
      </c>
      <c r="B194" s="26" t="s">
        <v>2794</v>
      </c>
      <c r="C194" s="26" t="s">
        <v>624</v>
      </c>
      <c r="D194" s="26">
        <v>2019</v>
      </c>
      <c r="E194" s="26" t="s">
        <v>775</v>
      </c>
      <c r="F194" s="26" t="s">
        <v>882</v>
      </c>
      <c r="G194" s="26" t="s">
        <v>882</v>
      </c>
      <c r="H194" s="26" t="s">
        <v>845</v>
      </c>
      <c r="I194" s="27"/>
      <c r="J194" s="27">
        <v>30275.88</v>
      </c>
      <c r="K194" s="27">
        <v>-30275.88</v>
      </c>
      <c r="L194" s="27">
        <v>57793.88</v>
      </c>
      <c r="M194" s="27"/>
      <c r="N194" s="27">
        <v>0</v>
      </c>
      <c r="O194" s="27">
        <v>0</v>
      </c>
      <c r="P194" s="27">
        <v>469465.55</v>
      </c>
      <c r="Q194" s="27">
        <v>0</v>
      </c>
      <c r="R194" s="27">
        <v>30275.88</v>
      </c>
      <c r="S194" s="27">
        <v>-30275.88</v>
      </c>
      <c r="T194" s="27">
        <v>527259.43000000005</v>
      </c>
      <c r="U194" s="27">
        <v>1</v>
      </c>
      <c r="V194" s="27">
        <f t="shared" si="10"/>
        <v>0</v>
      </c>
      <c r="W194" s="27">
        <f t="shared" si="11"/>
        <v>30275.88</v>
      </c>
      <c r="X194" s="27">
        <f t="shared" si="12"/>
        <v>-30275.88</v>
      </c>
      <c r="Y194" s="27">
        <f t="shared" si="13"/>
        <v>527259.43000000005</v>
      </c>
      <c r="Z194" s="27" t="str">
        <f>VLOOKUP(A194,'TAB A1'!A:E,1,0)</f>
        <v>Nicaragua</v>
      </c>
    </row>
    <row r="195" spans="1:26" x14ac:dyDescent="0.3">
      <c r="A195" s="26" t="s">
        <v>668</v>
      </c>
      <c r="B195" s="26" t="s">
        <v>2796</v>
      </c>
      <c r="C195" s="26" t="s">
        <v>624</v>
      </c>
      <c r="D195" s="26">
        <v>2019</v>
      </c>
      <c r="E195" s="26" t="s">
        <v>775</v>
      </c>
      <c r="F195" s="26" t="s">
        <v>882</v>
      </c>
      <c r="G195" s="26" t="s">
        <v>882</v>
      </c>
      <c r="H195" s="26" t="s">
        <v>845</v>
      </c>
      <c r="I195" s="27">
        <v>0</v>
      </c>
      <c r="J195" s="27">
        <v>0</v>
      </c>
      <c r="K195" s="27">
        <v>0</v>
      </c>
      <c r="L195" s="27">
        <v>13778</v>
      </c>
      <c r="M195" s="27">
        <v>0</v>
      </c>
      <c r="N195" s="27">
        <v>0</v>
      </c>
      <c r="O195" s="27">
        <v>0</v>
      </c>
      <c r="P195" s="27">
        <v>65884</v>
      </c>
      <c r="Q195" s="27">
        <v>0</v>
      </c>
      <c r="R195" s="27">
        <v>0</v>
      </c>
      <c r="S195" s="27">
        <v>0</v>
      </c>
      <c r="T195" s="27">
        <v>79662</v>
      </c>
      <c r="U195" s="27">
        <v>1</v>
      </c>
      <c r="V195" s="27">
        <f t="shared" si="10"/>
        <v>0</v>
      </c>
      <c r="W195" s="27">
        <f t="shared" si="11"/>
        <v>0</v>
      </c>
      <c r="X195" s="27">
        <f t="shared" si="12"/>
        <v>0</v>
      </c>
      <c r="Y195" s="27">
        <f t="shared" si="13"/>
        <v>79662</v>
      </c>
      <c r="Z195" s="27" t="str">
        <f>VLOOKUP(A195,'TAB A1'!A:E,1,0)</f>
        <v>Nicaragua</v>
      </c>
    </row>
    <row r="196" spans="1:26" x14ac:dyDescent="0.3">
      <c r="A196" s="26" t="s">
        <v>666</v>
      </c>
      <c r="B196" s="26" t="s">
        <v>359</v>
      </c>
      <c r="C196" s="26" t="s">
        <v>628</v>
      </c>
      <c r="D196" s="26">
        <v>2019</v>
      </c>
      <c r="E196" s="26" t="s">
        <v>805</v>
      </c>
      <c r="F196" s="26" t="s">
        <v>806</v>
      </c>
      <c r="G196" s="26" t="s">
        <v>806</v>
      </c>
      <c r="H196" s="26" t="s">
        <v>807</v>
      </c>
      <c r="I196" s="27">
        <v>861.87</v>
      </c>
      <c r="J196" s="27">
        <v>0</v>
      </c>
      <c r="K196" s="27">
        <v>861.87</v>
      </c>
      <c r="L196" s="27">
        <v>3622695</v>
      </c>
      <c r="M196" s="27">
        <v>177.02</v>
      </c>
      <c r="N196" s="27">
        <v>0</v>
      </c>
      <c r="O196" s="27">
        <v>177.02</v>
      </c>
      <c r="P196" s="27">
        <v>593172</v>
      </c>
      <c r="Q196" s="27">
        <v>1038.8900000000001</v>
      </c>
      <c r="R196" s="27">
        <v>0</v>
      </c>
      <c r="S196" s="27">
        <v>1038.8900000000001</v>
      </c>
      <c r="T196" s="27">
        <v>4215867</v>
      </c>
      <c r="U196" s="27">
        <v>1.119685</v>
      </c>
      <c r="V196" s="27">
        <f t="shared" si="10"/>
        <v>1163.2295496500001</v>
      </c>
      <c r="W196" s="27">
        <f t="shared" si="11"/>
        <v>0</v>
      </c>
      <c r="X196" s="27">
        <f t="shared" si="12"/>
        <v>1163.2295496500001</v>
      </c>
      <c r="Y196" s="27">
        <f t="shared" si="13"/>
        <v>4720443.0418950003</v>
      </c>
      <c r="Z196" s="27" t="str">
        <f>VLOOKUP(A196,'TAB A1'!A:E,1,0)</f>
        <v>Niger</v>
      </c>
    </row>
    <row r="197" spans="1:26" x14ac:dyDescent="0.3">
      <c r="A197" s="26" t="s">
        <v>666</v>
      </c>
      <c r="B197" s="26" t="s">
        <v>361</v>
      </c>
      <c r="C197" s="26" t="s">
        <v>628</v>
      </c>
      <c r="D197" s="26">
        <v>2019</v>
      </c>
      <c r="E197" s="26" t="s">
        <v>805</v>
      </c>
      <c r="F197" s="26" t="s">
        <v>845</v>
      </c>
      <c r="G197" s="26" t="s">
        <v>882</v>
      </c>
      <c r="H197" s="26" t="s">
        <v>845</v>
      </c>
      <c r="I197" s="27">
        <v>26556.949617124301</v>
      </c>
      <c r="J197" s="27">
        <v>0</v>
      </c>
      <c r="K197" s="27">
        <v>26556.949617124301</v>
      </c>
      <c r="L197" s="27">
        <v>15436079.350997601</v>
      </c>
      <c r="M197" s="27">
        <v>0</v>
      </c>
      <c r="N197" s="27">
        <v>0</v>
      </c>
      <c r="O197" s="27">
        <v>0</v>
      </c>
      <c r="P197" s="27">
        <v>4153166.7190023498</v>
      </c>
      <c r="Q197" s="27">
        <v>26556.949617124301</v>
      </c>
      <c r="R197" s="27">
        <v>0</v>
      </c>
      <c r="S197" s="27">
        <v>26556.949617124301</v>
      </c>
      <c r="T197" s="27">
        <v>19589246.07</v>
      </c>
      <c r="U197" s="27">
        <v>1.119685</v>
      </c>
      <c r="V197" s="27">
        <f t="shared" ref="V197:V260" si="14">Q197*$U197</f>
        <v>29735.418132049825</v>
      </c>
      <c r="W197" s="27">
        <f t="shared" ref="W197:W260" si="15">R197*$U197</f>
        <v>0</v>
      </c>
      <c r="X197" s="27">
        <f t="shared" ref="X197:X260" si="16">S197*$U197</f>
        <v>29735.418132049825</v>
      </c>
      <c r="Y197" s="27">
        <f t="shared" ref="Y197:Y260" si="17">T197*$U197</f>
        <v>21933784.985887952</v>
      </c>
      <c r="Z197" s="27" t="str">
        <f>VLOOKUP(A197,'TAB A1'!A:E,1,0)</f>
        <v>Niger</v>
      </c>
    </row>
    <row r="198" spans="1:26" x14ac:dyDescent="0.3">
      <c r="A198" s="26" t="s">
        <v>667</v>
      </c>
      <c r="B198" s="26" t="s">
        <v>2820</v>
      </c>
      <c r="C198" s="26" t="s">
        <v>624</v>
      </c>
      <c r="D198" s="26">
        <v>2019</v>
      </c>
      <c r="E198" s="26" t="s">
        <v>775</v>
      </c>
      <c r="F198" s="26" t="s">
        <v>882</v>
      </c>
      <c r="G198" s="26" t="s">
        <v>882</v>
      </c>
      <c r="H198" s="26" t="s">
        <v>845</v>
      </c>
      <c r="I198" s="27">
        <v>503.97</v>
      </c>
      <c r="J198" s="27">
        <v>0</v>
      </c>
      <c r="K198" s="27">
        <v>503.97</v>
      </c>
      <c r="L198" s="27">
        <v>4128914</v>
      </c>
      <c r="M198" s="27">
        <v>108.46140995656501</v>
      </c>
      <c r="N198" s="27">
        <v>49.85</v>
      </c>
      <c r="O198" s="27">
        <v>58.611409956565304</v>
      </c>
      <c r="P198" s="27">
        <v>1254090</v>
      </c>
      <c r="Q198" s="27">
        <v>612.43140995656495</v>
      </c>
      <c r="R198" s="27">
        <v>49.85</v>
      </c>
      <c r="S198" s="27">
        <v>562.58140995656504</v>
      </c>
      <c r="T198" s="27">
        <v>5383004</v>
      </c>
      <c r="U198" s="27">
        <v>1</v>
      </c>
      <c r="V198" s="27">
        <f t="shared" si="14"/>
        <v>612.43140995656495</v>
      </c>
      <c r="W198" s="27">
        <f t="shared" si="15"/>
        <v>49.85</v>
      </c>
      <c r="X198" s="27">
        <f t="shared" si="16"/>
        <v>562.58140995656504</v>
      </c>
      <c r="Y198" s="27">
        <f t="shared" si="17"/>
        <v>5383004</v>
      </c>
      <c r="Z198" s="27" t="str">
        <f>VLOOKUP(A198,'TAB A1'!A:E,1,0)</f>
        <v>Nigeria</v>
      </c>
    </row>
    <row r="199" spans="1:26" x14ac:dyDescent="0.3">
      <c r="A199" s="26" t="s">
        <v>667</v>
      </c>
      <c r="B199" s="26" t="s">
        <v>2837</v>
      </c>
      <c r="C199" s="26" t="s">
        <v>624</v>
      </c>
      <c r="D199" s="26">
        <v>2019</v>
      </c>
      <c r="E199" s="26" t="s">
        <v>775</v>
      </c>
      <c r="F199" s="26" t="s">
        <v>806</v>
      </c>
      <c r="G199" s="26" t="s">
        <v>806</v>
      </c>
      <c r="H199" s="26" t="s">
        <v>807</v>
      </c>
      <c r="I199" s="27">
        <v>0</v>
      </c>
      <c r="J199" s="27">
        <v>0</v>
      </c>
      <c r="K199" s="27">
        <v>0</v>
      </c>
      <c r="L199" s="27">
        <v>4740355.4444345701</v>
      </c>
      <c r="M199" s="27">
        <v>76.972631730972196</v>
      </c>
      <c r="N199" s="27">
        <v>3.2842478308688698</v>
      </c>
      <c r="O199" s="27">
        <v>73.688383900103304</v>
      </c>
      <c r="P199" s="27">
        <v>5876029.6155654304</v>
      </c>
      <c r="Q199" s="27">
        <v>76.972631730972196</v>
      </c>
      <c r="R199" s="27">
        <v>3.2842478308688698</v>
      </c>
      <c r="S199" s="27">
        <v>73.688383900103304</v>
      </c>
      <c r="T199" s="27">
        <v>10616385.060000001</v>
      </c>
      <c r="U199" s="27">
        <v>1</v>
      </c>
      <c r="V199" s="27">
        <f t="shared" si="14"/>
        <v>76.972631730972196</v>
      </c>
      <c r="W199" s="27">
        <f t="shared" si="15"/>
        <v>3.2842478308688698</v>
      </c>
      <c r="X199" s="27">
        <f t="shared" si="16"/>
        <v>73.688383900103304</v>
      </c>
      <c r="Y199" s="27">
        <f t="shared" si="17"/>
        <v>10616385.060000001</v>
      </c>
      <c r="Z199" s="27" t="str">
        <f>VLOOKUP(A199,'TAB A1'!A:E,1,0)</f>
        <v>Nigeria</v>
      </c>
    </row>
    <row r="200" spans="1:26" x14ac:dyDescent="0.3">
      <c r="A200" s="26" t="s">
        <v>667</v>
      </c>
      <c r="B200" s="26" t="s">
        <v>365</v>
      </c>
      <c r="C200" s="26" t="s">
        <v>624</v>
      </c>
      <c r="D200" s="26">
        <v>2019</v>
      </c>
      <c r="E200" s="26" t="s">
        <v>775</v>
      </c>
      <c r="F200" s="26" t="s">
        <v>882</v>
      </c>
      <c r="G200" s="26" t="s">
        <v>882</v>
      </c>
      <c r="H200" s="26" t="s">
        <v>845</v>
      </c>
      <c r="I200" s="27">
        <v>368.72</v>
      </c>
      <c r="J200" s="27"/>
      <c r="K200" s="27">
        <v>368.72</v>
      </c>
      <c r="L200" s="27">
        <v>2212754.67</v>
      </c>
      <c r="M200" s="27">
        <v>21.83</v>
      </c>
      <c r="N200" s="27">
        <v>21.58</v>
      </c>
      <c r="O200" s="27">
        <v>0.25</v>
      </c>
      <c r="P200" s="27">
        <v>743904.84</v>
      </c>
      <c r="Q200" s="27">
        <v>390.55</v>
      </c>
      <c r="R200" s="27">
        <v>21.58</v>
      </c>
      <c r="S200" s="27">
        <v>368.97</v>
      </c>
      <c r="T200" s="27">
        <v>2956659.51</v>
      </c>
      <c r="U200" s="27">
        <v>1</v>
      </c>
      <c r="V200" s="27">
        <f t="shared" si="14"/>
        <v>390.55</v>
      </c>
      <c r="W200" s="27">
        <f t="shared" si="15"/>
        <v>21.58</v>
      </c>
      <c r="X200" s="27">
        <f t="shared" si="16"/>
        <v>368.97</v>
      </c>
      <c r="Y200" s="27">
        <f t="shared" si="17"/>
        <v>2956659.51</v>
      </c>
      <c r="Z200" s="27" t="str">
        <f>VLOOKUP(A200,'TAB A1'!A:E,1,0)</f>
        <v>Nigeria</v>
      </c>
    </row>
    <row r="201" spans="1:26" x14ac:dyDescent="0.3">
      <c r="A201" s="26" t="s">
        <v>667</v>
      </c>
      <c r="B201" s="26" t="s">
        <v>366</v>
      </c>
      <c r="C201" s="26" t="s">
        <v>624</v>
      </c>
      <c r="D201" s="26">
        <v>2019</v>
      </c>
      <c r="E201" s="26" t="s">
        <v>775</v>
      </c>
      <c r="F201" s="26" t="s">
        <v>1008</v>
      </c>
      <c r="G201" s="26" t="s">
        <v>882</v>
      </c>
      <c r="H201" s="26" t="s">
        <v>845</v>
      </c>
      <c r="I201" s="27"/>
      <c r="J201" s="27"/>
      <c r="K201" s="27">
        <v>0</v>
      </c>
      <c r="L201" s="27">
        <v>1651772</v>
      </c>
      <c r="M201" s="27"/>
      <c r="N201" s="27"/>
      <c r="O201" s="27">
        <v>0</v>
      </c>
      <c r="P201" s="27">
        <v>7290014</v>
      </c>
      <c r="Q201" s="27">
        <v>0</v>
      </c>
      <c r="R201" s="27">
        <v>0</v>
      </c>
      <c r="S201" s="27">
        <v>0</v>
      </c>
      <c r="T201" s="27">
        <v>8941786</v>
      </c>
      <c r="U201" s="27">
        <v>1</v>
      </c>
      <c r="V201" s="27">
        <f t="shared" si="14"/>
        <v>0</v>
      </c>
      <c r="W201" s="27">
        <f t="shared" si="15"/>
        <v>0</v>
      </c>
      <c r="X201" s="27">
        <f t="shared" si="16"/>
        <v>0</v>
      </c>
      <c r="Y201" s="27">
        <f t="shared" si="17"/>
        <v>8941786</v>
      </c>
      <c r="Z201" s="27" t="str">
        <f>VLOOKUP(A201,'TAB A1'!A:E,1,0)</f>
        <v>Nigeria</v>
      </c>
    </row>
    <row r="202" spans="1:26" x14ac:dyDescent="0.3">
      <c r="A202" s="26" t="s">
        <v>667</v>
      </c>
      <c r="B202" s="26" t="s">
        <v>2858</v>
      </c>
      <c r="C202" s="26" t="s">
        <v>624</v>
      </c>
      <c r="D202" s="26">
        <v>2019</v>
      </c>
      <c r="E202" s="26" t="s">
        <v>775</v>
      </c>
      <c r="F202" s="26" t="s">
        <v>845</v>
      </c>
      <c r="G202" s="26"/>
      <c r="H202" s="26" t="s">
        <v>845</v>
      </c>
      <c r="I202" s="27"/>
      <c r="J202" s="27"/>
      <c r="K202" s="27">
        <v>0</v>
      </c>
      <c r="L202" s="27">
        <v>570528</v>
      </c>
      <c r="M202" s="27"/>
      <c r="N202" s="27"/>
      <c r="O202" s="27">
        <v>0</v>
      </c>
      <c r="P202" s="27">
        <v>0</v>
      </c>
      <c r="Q202" s="27">
        <v>0</v>
      </c>
      <c r="R202" s="27">
        <v>0</v>
      </c>
      <c r="S202" s="27">
        <v>0</v>
      </c>
      <c r="T202" s="27">
        <v>570528</v>
      </c>
      <c r="U202" s="27">
        <v>1</v>
      </c>
      <c r="V202" s="27">
        <f t="shared" si="14"/>
        <v>0</v>
      </c>
      <c r="W202" s="27">
        <f t="shared" si="15"/>
        <v>0</v>
      </c>
      <c r="X202" s="27">
        <f t="shared" si="16"/>
        <v>0</v>
      </c>
      <c r="Y202" s="27">
        <f t="shared" si="17"/>
        <v>570528</v>
      </c>
      <c r="Z202" s="27" t="str">
        <f>VLOOKUP(A202,'TAB A1'!A:E,1,0)</f>
        <v>Nigeria</v>
      </c>
    </row>
    <row r="203" spans="1:26" x14ac:dyDescent="0.3">
      <c r="A203" s="26" t="s">
        <v>667</v>
      </c>
      <c r="B203" s="26" t="s">
        <v>367</v>
      </c>
      <c r="C203" s="26" t="s">
        <v>624</v>
      </c>
      <c r="D203" s="26">
        <v>2019</v>
      </c>
      <c r="E203" s="26" t="s">
        <v>834</v>
      </c>
      <c r="F203" s="26" t="s">
        <v>806</v>
      </c>
      <c r="G203" s="26" t="s">
        <v>806</v>
      </c>
      <c r="H203" s="26" t="s">
        <v>807</v>
      </c>
      <c r="I203" s="27">
        <v>0</v>
      </c>
      <c r="J203" s="27">
        <v>0</v>
      </c>
      <c r="K203" s="27">
        <v>0</v>
      </c>
      <c r="L203" s="27">
        <v>2380091</v>
      </c>
      <c r="M203" s="27">
        <v>0</v>
      </c>
      <c r="N203" s="27">
        <v>0</v>
      </c>
      <c r="O203" s="27">
        <v>0</v>
      </c>
      <c r="P203" s="27">
        <v>1481632</v>
      </c>
      <c r="Q203" s="27">
        <v>0</v>
      </c>
      <c r="R203" s="27">
        <v>0</v>
      </c>
      <c r="S203" s="27">
        <v>0</v>
      </c>
      <c r="T203" s="27">
        <v>3861723</v>
      </c>
      <c r="U203" s="27">
        <v>1</v>
      </c>
      <c r="V203" s="27">
        <f t="shared" si="14"/>
        <v>0</v>
      </c>
      <c r="W203" s="27">
        <f t="shared" si="15"/>
        <v>0</v>
      </c>
      <c r="X203" s="27">
        <f t="shared" si="16"/>
        <v>0</v>
      </c>
      <c r="Y203" s="27">
        <f t="shared" si="17"/>
        <v>3861723</v>
      </c>
      <c r="Z203" s="27" t="str">
        <f>VLOOKUP(A203,'TAB A1'!A:E,1,0)</f>
        <v>Nigeria</v>
      </c>
    </row>
    <row r="204" spans="1:26" x14ac:dyDescent="0.3">
      <c r="A204" s="26" t="s">
        <v>667</v>
      </c>
      <c r="B204" s="26" t="s">
        <v>2871</v>
      </c>
      <c r="C204" s="26" t="s">
        <v>624</v>
      </c>
      <c r="D204" s="26">
        <v>2019</v>
      </c>
      <c r="E204" s="26" t="s">
        <v>775</v>
      </c>
      <c r="F204" s="26" t="s">
        <v>806</v>
      </c>
      <c r="G204" s="26" t="s">
        <v>806</v>
      </c>
      <c r="H204" s="26" t="s">
        <v>807</v>
      </c>
      <c r="I204" s="27"/>
      <c r="J204" s="27"/>
      <c r="K204" s="27">
        <v>0</v>
      </c>
      <c r="L204" s="27">
        <v>4320655</v>
      </c>
      <c r="M204" s="27"/>
      <c r="N204" s="27"/>
      <c r="O204" s="27">
        <v>0</v>
      </c>
      <c r="P204" s="27">
        <v>1111983</v>
      </c>
      <c r="Q204" s="27">
        <v>0</v>
      </c>
      <c r="R204" s="27">
        <v>0</v>
      </c>
      <c r="S204" s="27">
        <v>0</v>
      </c>
      <c r="T204" s="27">
        <v>5432638</v>
      </c>
      <c r="U204" s="27">
        <v>1</v>
      </c>
      <c r="V204" s="27">
        <f t="shared" si="14"/>
        <v>0</v>
      </c>
      <c r="W204" s="27">
        <f t="shared" si="15"/>
        <v>0</v>
      </c>
      <c r="X204" s="27">
        <f t="shared" si="16"/>
        <v>0</v>
      </c>
      <c r="Y204" s="27">
        <f t="shared" si="17"/>
        <v>5432638</v>
      </c>
      <c r="Z204" s="27" t="str">
        <f>VLOOKUP(A204,'TAB A1'!A:E,1,0)</f>
        <v>Nigeria</v>
      </c>
    </row>
    <row r="205" spans="1:26" x14ac:dyDescent="0.3">
      <c r="A205" s="26" t="s">
        <v>667</v>
      </c>
      <c r="B205" s="26" t="s">
        <v>369</v>
      </c>
      <c r="C205" s="26" t="s">
        <v>624</v>
      </c>
      <c r="D205" s="26">
        <v>2019</v>
      </c>
      <c r="E205" s="26" t="s">
        <v>775</v>
      </c>
      <c r="F205" s="26" t="s">
        <v>806</v>
      </c>
      <c r="G205" s="26" t="s">
        <v>882</v>
      </c>
      <c r="H205" s="26" t="s">
        <v>845</v>
      </c>
      <c r="I205" s="27">
        <v>0</v>
      </c>
      <c r="J205" s="27">
        <v>0</v>
      </c>
      <c r="K205" s="27">
        <v>0</v>
      </c>
      <c r="L205" s="27">
        <v>103731993.17</v>
      </c>
      <c r="M205" s="27">
        <v>0</v>
      </c>
      <c r="N205" s="27">
        <v>0</v>
      </c>
      <c r="O205" s="27">
        <v>0</v>
      </c>
      <c r="P205" s="27">
        <v>21084612.829999998</v>
      </c>
      <c r="Q205" s="27">
        <v>0</v>
      </c>
      <c r="R205" s="27">
        <v>0</v>
      </c>
      <c r="S205" s="27">
        <v>0</v>
      </c>
      <c r="T205" s="27">
        <v>124816606</v>
      </c>
      <c r="U205" s="27">
        <v>1</v>
      </c>
      <c r="V205" s="27">
        <f t="shared" si="14"/>
        <v>0</v>
      </c>
      <c r="W205" s="27">
        <f t="shared" si="15"/>
        <v>0</v>
      </c>
      <c r="X205" s="27">
        <f t="shared" si="16"/>
        <v>0</v>
      </c>
      <c r="Y205" s="27">
        <f t="shared" si="17"/>
        <v>124816606</v>
      </c>
      <c r="Z205" s="27" t="str">
        <f>VLOOKUP(A205,'TAB A1'!A:E,1,0)</f>
        <v>Nigeria</v>
      </c>
    </row>
    <row r="206" spans="1:26" x14ac:dyDescent="0.3">
      <c r="A206" s="26" t="s">
        <v>667</v>
      </c>
      <c r="B206" s="26" t="s">
        <v>371</v>
      </c>
      <c r="C206" s="26" t="s">
        <v>624</v>
      </c>
      <c r="D206" s="26">
        <v>2019</v>
      </c>
      <c r="E206" s="26" t="s">
        <v>775</v>
      </c>
      <c r="F206" s="26" t="s">
        <v>806</v>
      </c>
      <c r="G206" s="26"/>
      <c r="H206" s="26" t="s">
        <v>845</v>
      </c>
      <c r="I206" s="27">
        <v>748.40578461538496</v>
      </c>
      <c r="J206" s="27">
        <v>0</v>
      </c>
      <c r="K206" s="27">
        <v>748.40578461538496</v>
      </c>
      <c r="L206" s="27">
        <v>4701013</v>
      </c>
      <c r="M206" s="27"/>
      <c r="N206" s="27">
        <v>0</v>
      </c>
      <c r="O206" s="27">
        <v>0</v>
      </c>
      <c r="P206" s="27">
        <v>0</v>
      </c>
      <c r="Q206" s="27">
        <v>748.40578461538496</v>
      </c>
      <c r="R206" s="27">
        <v>0</v>
      </c>
      <c r="S206" s="27">
        <v>748.40578461538496</v>
      </c>
      <c r="T206" s="27">
        <v>4701013</v>
      </c>
      <c r="U206" s="27">
        <v>1</v>
      </c>
      <c r="V206" s="27">
        <f t="shared" si="14"/>
        <v>748.40578461538496</v>
      </c>
      <c r="W206" s="27">
        <f t="shared" si="15"/>
        <v>0</v>
      </c>
      <c r="X206" s="27">
        <f t="shared" si="16"/>
        <v>748.40578461538496</v>
      </c>
      <c r="Y206" s="27">
        <f t="shared" si="17"/>
        <v>4701013</v>
      </c>
      <c r="Z206" s="27" t="str">
        <f>VLOOKUP(A206,'TAB A1'!A:E,1,0)</f>
        <v>Nigeria</v>
      </c>
    </row>
    <row r="207" spans="1:26" x14ac:dyDescent="0.3">
      <c r="A207" s="26" t="s">
        <v>667</v>
      </c>
      <c r="B207" s="26" t="s">
        <v>2898</v>
      </c>
      <c r="C207" s="26" t="s">
        <v>624</v>
      </c>
      <c r="D207" s="26">
        <v>2019</v>
      </c>
      <c r="E207" s="26" t="s">
        <v>775</v>
      </c>
      <c r="F207" s="26" t="s">
        <v>806</v>
      </c>
      <c r="G207" s="26" t="s">
        <v>806</v>
      </c>
      <c r="H207" s="26" t="s">
        <v>807</v>
      </c>
      <c r="I207" s="27">
        <v>0</v>
      </c>
      <c r="J207" s="27">
        <v>0</v>
      </c>
      <c r="K207" s="27">
        <v>0</v>
      </c>
      <c r="L207" s="27">
        <v>4423415</v>
      </c>
      <c r="M207" s="27">
        <v>0</v>
      </c>
      <c r="N207" s="27">
        <v>0</v>
      </c>
      <c r="O207" s="27">
        <v>0</v>
      </c>
      <c r="P207" s="27">
        <v>1330689</v>
      </c>
      <c r="Q207" s="27">
        <v>0</v>
      </c>
      <c r="R207" s="27">
        <v>0</v>
      </c>
      <c r="S207" s="27">
        <v>0</v>
      </c>
      <c r="T207" s="27">
        <v>5754104</v>
      </c>
      <c r="U207" s="27">
        <v>1</v>
      </c>
      <c r="V207" s="27">
        <f t="shared" si="14"/>
        <v>0</v>
      </c>
      <c r="W207" s="27">
        <f t="shared" si="15"/>
        <v>0</v>
      </c>
      <c r="X207" s="27">
        <f t="shared" si="16"/>
        <v>0</v>
      </c>
      <c r="Y207" s="27">
        <f t="shared" si="17"/>
        <v>5754104</v>
      </c>
      <c r="Z207" s="27" t="str">
        <f>VLOOKUP(A207,'TAB A1'!A:E,1,0)</f>
        <v>Nigeria</v>
      </c>
    </row>
    <row r="208" spans="1:26" x14ac:dyDescent="0.3">
      <c r="A208" s="26" t="s">
        <v>667</v>
      </c>
      <c r="B208" s="26" t="s">
        <v>2916</v>
      </c>
      <c r="C208" s="26" t="s">
        <v>624</v>
      </c>
      <c r="D208" s="26">
        <v>2019</v>
      </c>
      <c r="E208" s="26" t="s">
        <v>775</v>
      </c>
      <c r="F208" s="26" t="s">
        <v>806</v>
      </c>
      <c r="G208" s="26" t="s">
        <v>806</v>
      </c>
      <c r="H208" s="26" t="s">
        <v>807</v>
      </c>
      <c r="I208" s="27">
        <v>0</v>
      </c>
      <c r="J208" s="27">
        <v>0</v>
      </c>
      <c r="K208" s="27">
        <v>0</v>
      </c>
      <c r="L208" s="27">
        <v>12435212.7081965</v>
      </c>
      <c r="M208" s="27">
        <v>0</v>
      </c>
      <c r="N208" s="27">
        <v>0</v>
      </c>
      <c r="O208" s="27">
        <v>0</v>
      </c>
      <c r="P208" s="27">
        <v>3237249.6504415302</v>
      </c>
      <c r="Q208" s="27">
        <v>0</v>
      </c>
      <c r="R208" s="27">
        <v>0</v>
      </c>
      <c r="S208" s="27">
        <v>0</v>
      </c>
      <c r="T208" s="27">
        <v>15672462.358638</v>
      </c>
      <c r="U208" s="27">
        <v>1</v>
      </c>
      <c r="V208" s="27">
        <f t="shared" si="14"/>
        <v>0</v>
      </c>
      <c r="W208" s="27">
        <f t="shared" si="15"/>
        <v>0</v>
      </c>
      <c r="X208" s="27">
        <f t="shared" si="16"/>
        <v>0</v>
      </c>
      <c r="Y208" s="27">
        <f t="shared" si="17"/>
        <v>15672462.358638</v>
      </c>
      <c r="Z208" s="27" t="str">
        <f>VLOOKUP(A208,'TAB A1'!A:E,1,0)</f>
        <v>Nigeria</v>
      </c>
    </row>
    <row r="209" spans="1:26" x14ac:dyDescent="0.3">
      <c r="A209" s="26" t="s">
        <v>667</v>
      </c>
      <c r="B209" s="26" t="s">
        <v>2920</v>
      </c>
      <c r="C209" s="26" t="s">
        <v>624</v>
      </c>
      <c r="D209" s="26">
        <v>2019</v>
      </c>
      <c r="E209" s="26" t="s">
        <v>775</v>
      </c>
      <c r="F209" s="26" t="s">
        <v>806</v>
      </c>
      <c r="G209" s="26" t="s">
        <v>806</v>
      </c>
      <c r="H209" s="26" t="s">
        <v>807</v>
      </c>
      <c r="I209" s="27">
        <v>192.82</v>
      </c>
      <c r="J209" s="27">
        <v>0</v>
      </c>
      <c r="K209" s="27">
        <v>192.82</v>
      </c>
      <c r="L209" s="27">
        <v>12842520.470000001</v>
      </c>
      <c r="M209" s="27">
        <v>24.13</v>
      </c>
      <c r="N209" s="27">
        <v>0</v>
      </c>
      <c r="O209" s="27">
        <v>24.13</v>
      </c>
      <c r="P209" s="27">
        <v>289932.67225493601</v>
      </c>
      <c r="Q209" s="27">
        <v>216.95</v>
      </c>
      <c r="R209" s="27">
        <v>0</v>
      </c>
      <c r="S209" s="27">
        <v>216.95</v>
      </c>
      <c r="T209" s="27">
        <v>13132453.1422549</v>
      </c>
      <c r="U209" s="27">
        <v>1</v>
      </c>
      <c r="V209" s="27">
        <f t="shared" si="14"/>
        <v>216.95</v>
      </c>
      <c r="W209" s="27">
        <f t="shared" si="15"/>
        <v>0</v>
      </c>
      <c r="X209" s="27">
        <f t="shared" si="16"/>
        <v>216.95</v>
      </c>
      <c r="Y209" s="27">
        <f t="shared" si="17"/>
        <v>13132453.1422549</v>
      </c>
      <c r="Z209" s="27" t="str">
        <f>VLOOKUP(A209,'TAB A1'!A:E,1,0)</f>
        <v>Nigeria</v>
      </c>
    </row>
    <row r="210" spans="1:26" x14ac:dyDescent="0.3">
      <c r="A210" s="26" t="s">
        <v>2936</v>
      </c>
      <c r="B210" s="26" t="s">
        <v>468</v>
      </c>
      <c r="C210" s="26" t="s">
        <v>624</v>
      </c>
      <c r="D210" s="26">
        <v>2019</v>
      </c>
      <c r="E210" s="26" t="s">
        <v>775</v>
      </c>
      <c r="F210" s="26" t="s">
        <v>1008</v>
      </c>
      <c r="G210" s="26" t="s">
        <v>845</v>
      </c>
      <c r="H210" s="26" t="s">
        <v>845</v>
      </c>
      <c r="I210" s="27">
        <v>12127.81</v>
      </c>
      <c r="J210" s="27">
        <v>0</v>
      </c>
      <c r="K210" s="27">
        <v>12127.81</v>
      </c>
      <c r="L210" s="27">
        <v>1677899</v>
      </c>
      <c r="M210" s="27">
        <v>10244.41</v>
      </c>
      <c r="N210" s="27">
        <v>0</v>
      </c>
      <c r="O210" s="27">
        <v>10244.41</v>
      </c>
      <c r="P210" s="27">
        <v>1377531</v>
      </c>
      <c r="Q210" s="27">
        <v>22372.22</v>
      </c>
      <c r="R210" s="27">
        <v>0</v>
      </c>
      <c r="S210" s="27">
        <v>22372.22</v>
      </c>
      <c r="T210" s="27">
        <v>3055430</v>
      </c>
      <c r="U210" s="27">
        <v>1</v>
      </c>
      <c r="V210" s="27">
        <f t="shared" si="14"/>
        <v>22372.22</v>
      </c>
      <c r="W210" s="27">
        <f t="shared" si="15"/>
        <v>0</v>
      </c>
      <c r="X210" s="27">
        <f t="shared" si="16"/>
        <v>22372.22</v>
      </c>
      <c r="Y210" s="27">
        <f t="shared" si="17"/>
        <v>3055430</v>
      </c>
      <c r="Z210" s="27" t="s">
        <v>677</v>
      </c>
    </row>
    <row r="211" spans="1:26" x14ac:dyDescent="0.3">
      <c r="A211" s="26" t="s">
        <v>2936</v>
      </c>
      <c r="B211" s="26" t="s">
        <v>470</v>
      </c>
      <c r="C211" s="26" t="s">
        <v>624</v>
      </c>
      <c r="D211" s="26">
        <v>2019</v>
      </c>
      <c r="E211" s="26" t="s">
        <v>775</v>
      </c>
      <c r="F211" s="26" t="s">
        <v>1008</v>
      </c>
      <c r="G211" s="26" t="s">
        <v>806</v>
      </c>
      <c r="H211" s="26" t="s">
        <v>845</v>
      </c>
      <c r="I211" s="27">
        <v>1317.36</v>
      </c>
      <c r="J211" s="27"/>
      <c r="K211" s="27">
        <v>1317.36</v>
      </c>
      <c r="L211" s="27">
        <v>309668</v>
      </c>
      <c r="M211" s="27">
        <v>111.26</v>
      </c>
      <c r="N211" s="27"/>
      <c r="O211" s="27">
        <v>111.26</v>
      </c>
      <c r="P211" s="27">
        <v>209003</v>
      </c>
      <c r="Q211" s="27">
        <v>1428.62</v>
      </c>
      <c r="R211" s="27">
        <v>0</v>
      </c>
      <c r="S211" s="27">
        <v>1428.62</v>
      </c>
      <c r="T211" s="27">
        <v>518671</v>
      </c>
      <c r="U211" s="27">
        <v>1</v>
      </c>
      <c r="V211" s="27">
        <f t="shared" si="14"/>
        <v>1428.62</v>
      </c>
      <c r="W211" s="27">
        <f t="shared" si="15"/>
        <v>0</v>
      </c>
      <c r="X211" s="27">
        <f t="shared" si="16"/>
        <v>1428.62</v>
      </c>
      <c r="Y211" s="27">
        <f t="shared" si="17"/>
        <v>518671</v>
      </c>
      <c r="Z211" s="27" t="s">
        <v>677</v>
      </c>
    </row>
    <row r="212" spans="1:26" x14ac:dyDescent="0.3">
      <c r="A212" s="26" t="s">
        <v>669</v>
      </c>
      <c r="B212" s="26" t="s">
        <v>389</v>
      </c>
      <c r="C212" s="26" t="s">
        <v>624</v>
      </c>
      <c r="D212" s="26">
        <v>2019</v>
      </c>
      <c r="E212" s="26" t="s">
        <v>775</v>
      </c>
      <c r="F212" s="26" t="s">
        <v>1008</v>
      </c>
      <c r="G212" s="26" t="s">
        <v>849</v>
      </c>
      <c r="H212" s="26" t="s">
        <v>845</v>
      </c>
      <c r="I212" s="27">
        <v>4381</v>
      </c>
      <c r="J212" s="27">
        <v>0</v>
      </c>
      <c r="K212" s="27">
        <v>4381</v>
      </c>
      <c r="L212" s="27">
        <v>4124097.2844109801</v>
      </c>
      <c r="M212" s="27">
        <v>3571</v>
      </c>
      <c r="N212" s="27">
        <v>0</v>
      </c>
      <c r="O212" s="27">
        <v>3571</v>
      </c>
      <c r="P212" s="27">
        <v>858781.13614949398</v>
      </c>
      <c r="Q212" s="27">
        <v>7952</v>
      </c>
      <c r="R212" s="27">
        <v>0</v>
      </c>
      <c r="S212" s="27">
        <v>7952</v>
      </c>
      <c r="T212" s="27">
        <v>4982878.4205604801</v>
      </c>
      <c r="U212" s="27">
        <v>1</v>
      </c>
      <c r="V212" s="27">
        <f t="shared" si="14"/>
        <v>7952</v>
      </c>
      <c r="W212" s="27">
        <f t="shared" si="15"/>
        <v>0</v>
      </c>
      <c r="X212" s="27">
        <f t="shared" si="16"/>
        <v>7952</v>
      </c>
      <c r="Y212" s="27">
        <f t="shared" si="17"/>
        <v>4982878.4205604801</v>
      </c>
      <c r="Z212" s="27" t="str">
        <f>VLOOKUP(A212,'TAB A1'!A:E,1,0)</f>
        <v>Pakistan</v>
      </c>
    </row>
    <row r="213" spans="1:26" x14ac:dyDescent="0.3">
      <c r="A213" s="26" t="s">
        <v>669</v>
      </c>
      <c r="B213" s="26" t="s">
        <v>391</v>
      </c>
      <c r="C213" s="26" t="s">
        <v>624</v>
      </c>
      <c r="D213" s="26">
        <v>2019</v>
      </c>
      <c r="E213" s="26" t="s">
        <v>775</v>
      </c>
      <c r="F213" s="26" t="s">
        <v>845</v>
      </c>
      <c r="G213" s="26" t="s">
        <v>845</v>
      </c>
      <c r="H213" s="26" t="s">
        <v>845</v>
      </c>
      <c r="I213" s="27">
        <v>16364.707583396301</v>
      </c>
      <c r="J213" s="27">
        <v>0</v>
      </c>
      <c r="K213" s="27">
        <v>16364.707583396301</v>
      </c>
      <c r="L213" s="27">
        <v>4791466</v>
      </c>
      <c r="M213" s="27">
        <v>48.325310984526098</v>
      </c>
      <c r="N213" s="27">
        <v>0</v>
      </c>
      <c r="O213" s="27">
        <v>48.325310984526098</v>
      </c>
      <c r="P213" s="27">
        <v>549981.58970473602</v>
      </c>
      <c r="Q213" s="27">
        <v>16413.0328943809</v>
      </c>
      <c r="R213" s="27">
        <v>0</v>
      </c>
      <c r="S213" s="27">
        <v>16413.0328943809</v>
      </c>
      <c r="T213" s="27">
        <v>5341447.5897047399</v>
      </c>
      <c r="U213" s="27">
        <v>1</v>
      </c>
      <c r="V213" s="27">
        <f t="shared" si="14"/>
        <v>16413.0328943809</v>
      </c>
      <c r="W213" s="27">
        <f t="shared" si="15"/>
        <v>0</v>
      </c>
      <c r="X213" s="27">
        <f t="shared" si="16"/>
        <v>16413.0328943809</v>
      </c>
      <c r="Y213" s="27">
        <f t="shared" si="17"/>
        <v>5341447.5897047399</v>
      </c>
      <c r="Z213" s="27" t="str">
        <f>VLOOKUP(A213,'TAB A1'!A:E,1,0)</f>
        <v>Pakistan</v>
      </c>
    </row>
    <row r="214" spans="1:26" x14ac:dyDescent="0.3">
      <c r="A214" s="26" t="s">
        <v>669</v>
      </c>
      <c r="B214" s="26" t="s">
        <v>393</v>
      </c>
      <c r="C214" s="26" t="s">
        <v>624</v>
      </c>
      <c r="D214" s="26">
        <v>2019</v>
      </c>
      <c r="E214" s="26" t="s">
        <v>775</v>
      </c>
      <c r="F214" s="26" t="s">
        <v>845</v>
      </c>
      <c r="G214" s="26" t="s">
        <v>845</v>
      </c>
      <c r="H214" s="26" t="s">
        <v>845</v>
      </c>
      <c r="I214" s="27">
        <v>23500.31</v>
      </c>
      <c r="J214" s="27"/>
      <c r="K214" s="27">
        <v>23500.31</v>
      </c>
      <c r="L214" s="27">
        <v>10616177</v>
      </c>
      <c r="M214" s="27">
        <v>4665.17</v>
      </c>
      <c r="N214" s="27"/>
      <c r="O214" s="27">
        <v>4665.17</v>
      </c>
      <c r="P214" s="27">
        <v>2409537</v>
      </c>
      <c r="Q214" s="27">
        <v>28165.48</v>
      </c>
      <c r="R214" s="27">
        <v>0</v>
      </c>
      <c r="S214" s="27">
        <v>28165.48</v>
      </c>
      <c r="T214" s="27">
        <v>13025714</v>
      </c>
      <c r="U214" s="27">
        <v>1</v>
      </c>
      <c r="V214" s="27">
        <f t="shared" si="14"/>
        <v>28165.48</v>
      </c>
      <c r="W214" s="27">
        <f t="shared" si="15"/>
        <v>0</v>
      </c>
      <c r="X214" s="27">
        <f t="shared" si="16"/>
        <v>28165.48</v>
      </c>
      <c r="Y214" s="27">
        <f t="shared" si="17"/>
        <v>13025714</v>
      </c>
      <c r="Z214" s="27" t="str">
        <f>VLOOKUP(A214,'TAB A1'!A:E,1,0)</f>
        <v>Pakistan</v>
      </c>
    </row>
    <row r="215" spans="1:26" x14ac:dyDescent="0.3">
      <c r="A215" s="26" t="s">
        <v>669</v>
      </c>
      <c r="B215" s="26" t="s">
        <v>395</v>
      </c>
      <c r="C215" s="26" t="s">
        <v>624</v>
      </c>
      <c r="D215" s="26">
        <v>2019</v>
      </c>
      <c r="E215" s="26" t="s">
        <v>843</v>
      </c>
      <c r="F215" s="26" t="s">
        <v>845</v>
      </c>
      <c r="G215" s="26" t="s">
        <v>849</v>
      </c>
      <c r="H215" s="26" t="s">
        <v>845</v>
      </c>
      <c r="I215" s="27">
        <v>7118.99</v>
      </c>
      <c r="J215" s="27">
        <v>0</v>
      </c>
      <c r="K215" s="27">
        <v>7118.99</v>
      </c>
      <c r="L215" s="27">
        <v>1230925.2652630301</v>
      </c>
      <c r="M215" s="27">
        <v>12184.62</v>
      </c>
      <c r="N215" s="27">
        <v>0</v>
      </c>
      <c r="O215" s="27">
        <v>12184.62</v>
      </c>
      <c r="P215" s="27">
        <v>1165809</v>
      </c>
      <c r="Q215" s="27">
        <v>19303.61</v>
      </c>
      <c r="R215" s="27">
        <v>0</v>
      </c>
      <c r="S215" s="27">
        <v>19303.61</v>
      </c>
      <c r="T215" s="27">
        <v>2396734.2652630298</v>
      </c>
      <c r="U215" s="27">
        <v>1</v>
      </c>
      <c r="V215" s="27">
        <f t="shared" si="14"/>
        <v>19303.61</v>
      </c>
      <c r="W215" s="27">
        <f t="shared" si="15"/>
        <v>0</v>
      </c>
      <c r="X215" s="27">
        <f t="shared" si="16"/>
        <v>19303.61</v>
      </c>
      <c r="Y215" s="27">
        <f t="shared" si="17"/>
        <v>2396734.2652630298</v>
      </c>
      <c r="Z215" s="27" t="str">
        <f>VLOOKUP(A215,'TAB A1'!A:E,1,0)</f>
        <v>Pakistan</v>
      </c>
    </row>
    <row r="216" spans="1:26" x14ac:dyDescent="0.3">
      <c r="A216" s="26" t="s">
        <v>669</v>
      </c>
      <c r="B216" s="26" t="s">
        <v>398</v>
      </c>
      <c r="C216" s="26" t="s">
        <v>624</v>
      </c>
      <c r="D216" s="26">
        <v>2019</v>
      </c>
      <c r="E216" s="26" t="s">
        <v>775</v>
      </c>
      <c r="F216" s="26" t="s">
        <v>849</v>
      </c>
      <c r="G216" s="26" t="s">
        <v>849</v>
      </c>
      <c r="H216" s="26" t="s">
        <v>849</v>
      </c>
      <c r="I216" s="27">
        <v>13497.79</v>
      </c>
      <c r="J216" s="27">
        <v>0</v>
      </c>
      <c r="K216" s="27">
        <v>13497.79</v>
      </c>
      <c r="L216" s="27">
        <v>1471968.44</v>
      </c>
      <c r="M216" s="27">
        <v>3346.31422630822</v>
      </c>
      <c r="N216" s="27">
        <v>0</v>
      </c>
      <c r="O216" s="27">
        <v>3346.31422630822</v>
      </c>
      <c r="P216" s="27">
        <v>2216030.4900000002</v>
      </c>
      <c r="Q216" s="27">
        <v>16844.104226308202</v>
      </c>
      <c r="R216" s="27">
        <v>0</v>
      </c>
      <c r="S216" s="27">
        <v>16844.104226308202</v>
      </c>
      <c r="T216" s="27">
        <v>3687998.93</v>
      </c>
      <c r="U216" s="27">
        <v>1</v>
      </c>
      <c r="V216" s="27">
        <f t="shared" si="14"/>
        <v>16844.104226308202</v>
      </c>
      <c r="W216" s="27">
        <f t="shared" si="15"/>
        <v>0</v>
      </c>
      <c r="X216" s="27">
        <f t="shared" si="16"/>
        <v>16844.104226308202</v>
      </c>
      <c r="Y216" s="27">
        <f t="shared" si="17"/>
        <v>3687998.93</v>
      </c>
      <c r="Z216" s="27" t="str">
        <f>VLOOKUP(A216,'TAB A1'!A:E,1,0)</f>
        <v>Pakistan</v>
      </c>
    </row>
    <row r="217" spans="1:26" x14ac:dyDescent="0.3">
      <c r="A217" s="26" t="s">
        <v>669</v>
      </c>
      <c r="B217" s="26" t="s">
        <v>400</v>
      </c>
      <c r="C217" s="26" t="s">
        <v>624</v>
      </c>
      <c r="D217" s="26">
        <v>2019</v>
      </c>
      <c r="E217" s="26" t="s">
        <v>775</v>
      </c>
      <c r="F217" s="26" t="s">
        <v>849</v>
      </c>
      <c r="G217" s="26" t="s">
        <v>849</v>
      </c>
      <c r="H217" s="26" t="s">
        <v>849</v>
      </c>
      <c r="I217" s="27">
        <v>111905.92</v>
      </c>
      <c r="J217" s="27"/>
      <c r="K217" s="27">
        <v>111905.92</v>
      </c>
      <c r="L217" s="27">
        <v>14989235.5171075</v>
      </c>
      <c r="M217" s="27">
        <v>9385.27</v>
      </c>
      <c r="N217" s="27"/>
      <c r="O217" s="27">
        <v>9385.27</v>
      </c>
      <c r="P217" s="27">
        <v>3829046.6428925502</v>
      </c>
      <c r="Q217" s="27">
        <v>121291.19</v>
      </c>
      <c r="R217" s="27">
        <v>0</v>
      </c>
      <c r="S217" s="27">
        <v>121291.19</v>
      </c>
      <c r="T217" s="27">
        <v>18818282.16</v>
      </c>
      <c r="U217" s="27">
        <v>1</v>
      </c>
      <c r="V217" s="27">
        <f t="shared" si="14"/>
        <v>121291.19</v>
      </c>
      <c r="W217" s="27">
        <f t="shared" si="15"/>
        <v>0</v>
      </c>
      <c r="X217" s="27">
        <f t="shared" si="16"/>
        <v>121291.19</v>
      </c>
      <c r="Y217" s="27">
        <f t="shared" si="17"/>
        <v>18818282.16</v>
      </c>
      <c r="Z217" s="27" t="str">
        <f>VLOOKUP(A217,'TAB A1'!A:E,1,0)</f>
        <v>Pakistan</v>
      </c>
    </row>
    <row r="218" spans="1:26" x14ac:dyDescent="0.3">
      <c r="A218" s="26" t="s">
        <v>669</v>
      </c>
      <c r="B218" s="26" t="s">
        <v>402</v>
      </c>
      <c r="C218" s="26" t="s">
        <v>624</v>
      </c>
      <c r="D218" s="26">
        <v>2019</v>
      </c>
      <c r="E218" s="26" t="s">
        <v>775</v>
      </c>
      <c r="F218" s="26" t="s">
        <v>845</v>
      </c>
      <c r="G218" s="26" t="s">
        <v>845</v>
      </c>
      <c r="H218" s="26" t="s">
        <v>845</v>
      </c>
      <c r="I218" s="27">
        <v>77800</v>
      </c>
      <c r="J218" s="27"/>
      <c r="K218" s="27">
        <v>77800</v>
      </c>
      <c r="L218" s="27">
        <v>3136641</v>
      </c>
      <c r="M218" s="27">
        <v>17329</v>
      </c>
      <c r="N218" s="27"/>
      <c r="O218" s="27">
        <v>17329</v>
      </c>
      <c r="P218" s="27">
        <v>2990455</v>
      </c>
      <c r="Q218" s="27">
        <v>95129</v>
      </c>
      <c r="R218" s="27">
        <v>0</v>
      </c>
      <c r="S218" s="27">
        <v>95129</v>
      </c>
      <c r="T218" s="27">
        <v>6127096</v>
      </c>
      <c r="U218" s="27">
        <v>1</v>
      </c>
      <c r="V218" s="27">
        <f t="shared" si="14"/>
        <v>95129</v>
      </c>
      <c r="W218" s="27">
        <f t="shared" si="15"/>
        <v>0</v>
      </c>
      <c r="X218" s="27">
        <f t="shared" si="16"/>
        <v>95129</v>
      </c>
      <c r="Y218" s="27">
        <f t="shared" si="17"/>
        <v>6127096</v>
      </c>
      <c r="Z218" s="27" t="str">
        <f>VLOOKUP(A218,'TAB A1'!A:E,1,0)</f>
        <v>Pakistan</v>
      </c>
    </row>
    <row r="219" spans="1:26" x14ac:dyDescent="0.3">
      <c r="A219" s="26" t="s">
        <v>670</v>
      </c>
      <c r="B219" s="26" t="s">
        <v>3019</v>
      </c>
      <c r="C219" s="26" t="s">
        <v>624</v>
      </c>
      <c r="D219" s="26">
        <v>2019</v>
      </c>
      <c r="E219" s="26" t="s">
        <v>775</v>
      </c>
      <c r="F219" s="26" t="s">
        <v>806</v>
      </c>
      <c r="G219" s="26" t="s">
        <v>806</v>
      </c>
      <c r="H219" s="26" t="s">
        <v>807</v>
      </c>
      <c r="I219" s="27"/>
      <c r="J219" s="27"/>
      <c r="K219" s="27">
        <v>0</v>
      </c>
      <c r="L219" s="27">
        <v>470259</v>
      </c>
      <c r="M219" s="27"/>
      <c r="N219" s="27"/>
      <c r="O219" s="27">
        <v>0</v>
      </c>
      <c r="P219" s="27">
        <v>556050</v>
      </c>
      <c r="Q219" s="27">
        <v>0</v>
      </c>
      <c r="R219" s="27">
        <v>0</v>
      </c>
      <c r="S219" s="27">
        <v>0</v>
      </c>
      <c r="T219" s="27">
        <v>1026309</v>
      </c>
      <c r="U219" s="27">
        <v>1</v>
      </c>
      <c r="V219" s="27">
        <f t="shared" si="14"/>
        <v>0</v>
      </c>
      <c r="W219" s="27">
        <f t="shared" si="15"/>
        <v>0</v>
      </c>
      <c r="X219" s="27">
        <f t="shared" si="16"/>
        <v>0</v>
      </c>
      <c r="Y219" s="27">
        <f t="shared" si="17"/>
        <v>1026309</v>
      </c>
      <c r="Z219" s="27" t="str">
        <f>VLOOKUP(A219,'TAB A1'!A:E,1,0)</f>
        <v>Panama</v>
      </c>
    </row>
    <row r="220" spans="1:26" x14ac:dyDescent="0.3">
      <c r="A220" s="26" t="s">
        <v>673</v>
      </c>
      <c r="B220" s="26" t="s">
        <v>421</v>
      </c>
      <c r="C220" s="26" t="s">
        <v>624</v>
      </c>
      <c r="D220" s="26">
        <v>2019</v>
      </c>
      <c r="E220" s="26" t="s">
        <v>775</v>
      </c>
      <c r="F220" s="26" t="s">
        <v>882</v>
      </c>
      <c r="G220" s="26" t="s">
        <v>849</v>
      </c>
      <c r="H220" s="26" t="s">
        <v>845</v>
      </c>
      <c r="I220" s="27">
        <v>48563</v>
      </c>
      <c r="J220" s="27"/>
      <c r="K220" s="27">
        <v>48563</v>
      </c>
      <c r="L220" s="27">
        <v>832313.75422786502</v>
      </c>
      <c r="M220" s="27"/>
      <c r="N220" s="27"/>
      <c r="O220" s="27">
        <v>0</v>
      </c>
      <c r="P220" s="27">
        <v>442305.91508220602</v>
      </c>
      <c r="Q220" s="27">
        <v>48563</v>
      </c>
      <c r="R220" s="27">
        <v>0</v>
      </c>
      <c r="S220" s="27">
        <v>48563</v>
      </c>
      <c r="T220" s="27">
        <v>1274619.6693100701</v>
      </c>
      <c r="U220" s="27">
        <v>1</v>
      </c>
      <c r="V220" s="27">
        <f t="shared" si="14"/>
        <v>48563</v>
      </c>
      <c r="W220" s="27">
        <f t="shared" si="15"/>
        <v>0</v>
      </c>
      <c r="X220" s="27">
        <f t="shared" si="16"/>
        <v>48563</v>
      </c>
      <c r="Y220" s="27">
        <f t="shared" si="17"/>
        <v>1274619.6693100701</v>
      </c>
      <c r="Z220" s="27" t="str">
        <f>VLOOKUP(A220,'TAB A1'!A:E,1,0)</f>
        <v>Paraguay</v>
      </c>
    </row>
    <row r="221" spans="1:26" x14ac:dyDescent="0.3">
      <c r="A221" s="26" t="s">
        <v>673</v>
      </c>
      <c r="B221" s="26" t="s">
        <v>3065</v>
      </c>
      <c r="C221" s="26" t="s">
        <v>624</v>
      </c>
      <c r="D221" s="26">
        <v>2019</v>
      </c>
      <c r="E221" s="26" t="s">
        <v>775</v>
      </c>
      <c r="F221" s="26" t="s">
        <v>849</v>
      </c>
      <c r="G221" s="26" t="s">
        <v>849</v>
      </c>
      <c r="H221" s="26" t="s">
        <v>849</v>
      </c>
      <c r="I221" s="27">
        <v>85495</v>
      </c>
      <c r="J221" s="27"/>
      <c r="K221" s="27">
        <v>85495</v>
      </c>
      <c r="L221" s="27">
        <v>915722</v>
      </c>
      <c r="M221" s="27"/>
      <c r="N221" s="27"/>
      <c r="O221" s="27">
        <v>0</v>
      </c>
      <c r="P221" s="27">
        <v>244170</v>
      </c>
      <c r="Q221" s="27">
        <v>85495</v>
      </c>
      <c r="R221" s="27">
        <v>0</v>
      </c>
      <c r="S221" s="27">
        <v>85495</v>
      </c>
      <c r="T221" s="27">
        <v>1159892</v>
      </c>
      <c r="U221" s="27">
        <v>1</v>
      </c>
      <c r="V221" s="27">
        <f t="shared" si="14"/>
        <v>85495</v>
      </c>
      <c r="W221" s="27">
        <f t="shared" si="15"/>
        <v>0</v>
      </c>
      <c r="X221" s="27">
        <f t="shared" si="16"/>
        <v>85495</v>
      </c>
      <c r="Y221" s="27">
        <f t="shared" si="17"/>
        <v>1159892</v>
      </c>
      <c r="Z221" s="27" t="str">
        <f>VLOOKUP(A221,'TAB A1'!A:E,1,0)</f>
        <v>Paraguay</v>
      </c>
    </row>
    <row r="222" spans="1:26" x14ac:dyDescent="0.3">
      <c r="A222" s="26" t="s">
        <v>671</v>
      </c>
      <c r="B222" s="26" t="s">
        <v>3068</v>
      </c>
      <c r="C222" s="26" t="s">
        <v>624</v>
      </c>
      <c r="D222" s="26">
        <v>2019</v>
      </c>
      <c r="E222" s="26" t="s">
        <v>775</v>
      </c>
      <c r="F222" s="26" t="s">
        <v>882</v>
      </c>
      <c r="G222" s="26"/>
      <c r="H222" s="26" t="s">
        <v>845</v>
      </c>
      <c r="I222" s="27">
        <v>166465.35618381001</v>
      </c>
      <c r="J222" s="27">
        <v>0</v>
      </c>
      <c r="K222" s="27">
        <v>166465.35618381001</v>
      </c>
      <c r="L222" s="27">
        <v>1502499.53</v>
      </c>
      <c r="M222" s="27">
        <v>0</v>
      </c>
      <c r="N222" s="27">
        <v>0</v>
      </c>
      <c r="O222" s="27">
        <v>0</v>
      </c>
      <c r="P222" s="27"/>
      <c r="Q222" s="27">
        <v>166465.35618381001</v>
      </c>
      <c r="R222" s="27">
        <v>0</v>
      </c>
      <c r="S222" s="27">
        <v>166465.35618381001</v>
      </c>
      <c r="T222" s="27">
        <v>1502499.53</v>
      </c>
      <c r="U222" s="27">
        <v>1</v>
      </c>
      <c r="V222" s="27">
        <f t="shared" si="14"/>
        <v>166465.35618381001</v>
      </c>
      <c r="W222" s="27">
        <f t="shared" si="15"/>
        <v>0</v>
      </c>
      <c r="X222" s="27">
        <f t="shared" si="16"/>
        <v>166465.35618381001</v>
      </c>
      <c r="Y222" s="27">
        <f t="shared" si="17"/>
        <v>1502499.53</v>
      </c>
      <c r="Z222" s="27" t="str">
        <f>VLOOKUP(A222,'TAB A1'!A:E,1,0)</f>
        <v>Peru</v>
      </c>
    </row>
    <row r="223" spans="1:26" x14ac:dyDescent="0.3">
      <c r="A223" s="26" t="s">
        <v>671</v>
      </c>
      <c r="B223" s="26" t="s">
        <v>404</v>
      </c>
      <c r="C223" s="26" t="s">
        <v>624</v>
      </c>
      <c r="D223" s="26">
        <v>2019</v>
      </c>
      <c r="E223" s="26" t="s">
        <v>775</v>
      </c>
      <c r="F223" s="26" t="s">
        <v>882</v>
      </c>
      <c r="G223" s="26" t="s">
        <v>882</v>
      </c>
      <c r="H223" s="26" t="s">
        <v>845</v>
      </c>
      <c r="I223" s="27">
        <v>289415.69</v>
      </c>
      <c r="J223" s="27">
        <v>241284.49</v>
      </c>
      <c r="K223" s="27">
        <v>48131.199999999997</v>
      </c>
      <c r="L223" s="27">
        <v>1530427.93</v>
      </c>
      <c r="M223" s="27">
        <v>27185.32</v>
      </c>
      <c r="N223" s="27">
        <v>70729.37</v>
      </c>
      <c r="O223" s="27">
        <v>-43544.05</v>
      </c>
      <c r="P223" s="27">
        <v>1114361.8700000001</v>
      </c>
      <c r="Q223" s="27">
        <v>316601.01</v>
      </c>
      <c r="R223" s="27">
        <v>312013.86</v>
      </c>
      <c r="S223" s="27">
        <v>4587.1500000000196</v>
      </c>
      <c r="T223" s="27">
        <v>2644789.7999999998</v>
      </c>
      <c r="U223" s="27">
        <v>1</v>
      </c>
      <c r="V223" s="27">
        <f t="shared" si="14"/>
        <v>316601.01</v>
      </c>
      <c r="W223" s="27">
        <f t="shared" si="15"/>
        <v>312013.86</v>
      </c>
      <c r="X223" s="27">
        <f t="shared" si="16"/>
        <v>4587.1500000000196</v>
      </c>
      <c r="Y223" s="27">
        <f t="shared" si="17"/>
        <v>2644789.7999999998</v>
      </c>
      <c r="Z223" s="27" t="str">
        <f>VLOOKUP(A223,'TAB A1'!A:E,1,0)</f>
        <v>Peru</v>
      </c>
    </row>
    <row r="224" spans="1:26" x14ac:dyDescent="0.3">
      <c r="A224" s="26" t="s">
        <v>671</v>
      </c>
      <c r="B224" s="26" t="s">
        <v>405</v>
      </c>
      <c r="C224" s="26" t="s">
        <v>624</v>
      </c>
      <c r="D224" s="26">
        <v>2019</v>
      </c>
      <c r="E224" s="26" t="s">
        <v>775</v>
      </c>
      <c r="F224" s="26" t="s">
        <v>806</v>
      </c>
      <c r="G224" s="26" t="s">
        <v>849</v>
      </c>
      <c r="H224" s="26" t="s">
        <v>845</v>
      </c>
      <c r="I224" s="27">
        <v>339255.77010708902</v>
      </c>
      <c r="J224" s="27">
        <v>351983.15</v>
      </c>
      <c r="K224" s="27">
        <v>-12727.3798929109</v>
      </c>
      <c r="L224" s="27">
        <v>3340269</v>
      </c>
      <c r="M224" s="27"/>
      <c r="N224" s="27"/>
      <c r="O224" s="27">
        <v>0</v>
      </c>
      <c r="P224" s="27"/>
      <c r="Q224" s="27">
        <v>339255.77010708902</v>
      </c>
      <c r="R224" s="27">
        <v>351983.15</v>
      </c>
      <c r="S224" s="27">
        <v>-12727.3798929109</v>
      </c>
      <c r="T224" s="27">
        <v>3340269</v>
      </c>
      <c r="U224" s="27">
        <v>1</v>
      </c>
      <c r="V224" s="27">
        <f t="shared" si="14"/>
        <v>339255.77010708902</v>
      </c>
      <c r="W224" s="27">
        <f t="shared" si="15"/>
        <v>351983.15</v>
      </c>
      <c r="X224" s="27">
        <f t="shared" si="16"/>
        <v>-12727.3798929109</v>
      </c>
      <c r="Y224" s="27">
        <f t="shared" si="17"/>
        <v>3340269</v>
      </c>
      <c r="Z224" s="27" t="str">
        <f>VLOOKUP(A224,'TAB A1'!A:E,1,0)</f>
        <v>Peru</v>
      </c>
    </row>
    <row r="225" spans="1:26" x14ac:dyDescent="0.3">
      <c r="A225" s="26" t="s">
        <v>671</v>
      </c>
      <c r="B225" s="26" t="s">
        <v>3087</v>
      </c>
      <c r="C225" s="26" t="s">
        <v>624</v>
      </c>
      <c r="D225" s="26">
        <v>2019</v>
      </c>
      <c r="E225" s="26" t="s">
        <v>775</v>
      </c>
      <c r="F225" s="26" t="s">
        <v>806</v>
      </c>
      <c r="G225" s="26" t="s">
        <v>806</v>
      </c>
      <c r="H225" s="26" t="s">
        <v>807</v>
      </c>
      <c r="I225" s="27">
        <v>12460.7951807229</v>
      </c>
      <c r="J225" s="27">
        <v>0</v>
      </c>
      <c r="K225" s="27">
        <v>12460.7951807229</v>
      </c>
      <c r="L225" s="27">
        <v>553378.17000000004</v>
      </c>
      <c r="M225" s="27"/>
      <c r="N225" s="27"/>
      <c r="O225" s="27">
        <v>0</v>
      </c>
      <c r="P225" s="27"/>
      <c r="Q225" s="27">
        <v>12460.7951807229</v>
      </c>
      <c r="R225" s="27">
        <v>0</v>
      </c>
      <c r="S225" s="27">
        <v>12460.7951807229</v>
      </c>
      <c r="T225" s="27">
        <v>553378.17000000004</v>
      </c>
      <c r="U225" s="27">
        <v>1</v>
      </c>
      <c r="V225" s="27">
        <f t="shared" si="14"/>
        <v>12460.7951807229</v>
      </c>
      <c r="W225" s="27">
        <f t="shared" si="15"/>
        <v>0</v>
      </c>
      <c r="X225" s="27">
        <f t="shared" si="16"/>
        <v>12460.7951807229</v>
      </c>
      <c r="Y225" s="27">
        <f t="shared" si="17"/>
        <v>553378.17000000004</v>
      </c>
      <c r="Z225" s="27" t="str">
        <f>VLOOKUP(A225,'TAB A1'!A:E,1,0)</f>
        <v>Peru</v>
      </c>
    </row>
    <row r="226" spans="1:26" x14ac:dyDescent="0.3">
      <c r="A226" s="26" t="s">
        <v>672</v>
      </c>
      <c r="B226" s="26" t="s">
        <v>407</v>
      </c>
      <c r="C226" s="26" t="s">
        <v>624</v>
      </c>
      <c r="D226" s="26">
        <v>2019</v>
      </c>
      <c r="E226" s="26" t="s">
        <v>805</v>
      </c>
      <c r="F226" s="26" t="s">
        <v>849</v>
      </c>
      <c r="G226" s="26" t="s">
        <v>849</v>
      </c>
      <c r="H226" s="26" t="s">
        <v>849</v>
      </c>
      <c r="I226" s="27">
        <v>12626</v>
      </c>
      <c r="J226" s="27">
        <v>0</v>
      </c>
      <c r="K226" s="27">
        <v>12626</v>
      </c>
      <c r="L226" s="27">
        <v>1292904</v>
      </c>
      <c r="M226" s="27">
        <v>27992</v>
      </c>
      <c r="N226" s="27">
        <v>0</v>
      </c>
      <c r="O226" s="27">
        <v>27992</v>
      </c>
      <c r="P226" s="27">
        <v>2095398</v>
      </c>
      <c r="Q226" s="27">
        <v>40618</v>
      </c>
      <c r="R226" s="27">
        <v>0</v>
      </c>
      <c r="S226" s="27">
        <v>40618</v>
      </c>
      <c r="T226" s="27">
        <v>3388302</v>
      </c>
      <c r="U226" s="27">
        <v>1</v>
      </c>
      <c r="V226" s="27">
        <f t="shared" si="14"/>
        <v>40618</v>
      </c>
      <c r="W226" s="27">
        <f t="shared" si="15"/>
        <v>0</v>
      </c>
      <c r="X226" s="27">
        <f t="shared" si="16"/>
        <v>40618</v>
      </c>
      <c r="Y226" s="27">
        <f t="shared" si="17"/>
        <v>3388302</v>
      </c>
      <c r="Z226" s="27" t="str">
        <f>VLOOKUP(A226,'TAB A1'!A:E,1,0)</f>
        <v>Philippines</v>
      </c>
    </row>
    <row r="227" spans="1:26" x14ac:dyDescent="0.3">
      <c r="A227" s="26" t="s">
        <v>672</v>
      </c>
      <c r="B227" s="26" t="s">
        <v>409</v>
      </c>
      <c r="C227" s="26" t="s">
        <v>624</v>
      </c>
      <c r="D227" s="26">
        <v>2019</v>
      </c>
      <c r="E227" s="26" t="s">
        <v>805</v>
      </c>
      <c r="F227" s="26" t="s">
        <v>849</v>
      </c>
      <c r="G227" s="26" t="s">
        <v>849</v>
      </c>
      <c r="H227" s="26" t="s">
        <v>849</v>
      </c>
      <c r="I227" s="27">
        <v>158704.69015292401</v>
      </c>
      <c r="J227" s="27">
        <v>0</v>
      </c>
      <c r="K227" s="27">
        <v>158704.69015292401</v>
      </c>
      <c r="L227" s="27">
        <v>3412622</v>
      </c>
      <c r="M227" s="27">
        <v>0</v>
      </c>
      <c r="N227" s="27"/>
      <c r="O227" s="27">
        <v>0</v>
      </c>
      <c r="P227" s="27"/>
      <c r="Q227" s="27">
        <v>158704.69015292401</v>
      </c>
      <c r="R227" s="27">
        <v>0</v>
      </c>
      <c r="S227" s="27">
        <v>158704.69015292401</v>
      </c>
      <c r="T227" s="27">
        <v>3412622</v>
      </c>
      <c r="U227" s="27">
        <v>1</v>
      </c>
      <c r="V227" s="27">
        <f t="shared" si="14"/>
        <v>158704.69015292401</v>
      </c>
      <c r="W227" s="27">
        <f t="shared" si="15"/>
        <v>0</v>
      </c>
      <c r="X227" s="27">
        <f t="shared" si="16"/>
        <v>158704.69015292401</v>
      </c>
      <c r="Y227" s="27">
        <f t="shared" si="17"/>
        <v>3412622</v>
      </c>
      <c r="Z227" s="27" t="str">
        <f>VLOOKUP(A227,'TAB A1'!A:E,1,0)</f>
        <v>Philippines</v>
      </c>
    </row>
    <row r="228" spans="1:26" x14ac:dyDescent="0.3">
      <c r="A228" s="26" t="s">
        <v>672</v>
      </c>
      <c r="B228" s="26" t="s">
        <v>411</v>
      </c>
      <c r="C228" s="26" t="s">
        <v>624</v>
      </c>
      <c r="D228" s="26">
        <v>2019</v>
      </c>
      <c r="E228" s="26" t="s">
        <v>843</v>
      </c>
      <c r="F228" s="26" t="s">
        <v>849</v>
      </c>
      <c r="G228" s="26" t="s">
        <v>849</v>
      </c>
      <c r="H228" s="26" t="s">
        <v>849</v>
      </c>
      <c r="I228" s="27">
        <v>905661.268984942</v>
      </c>
      <c r="J228" s="27">
        <v>0</v>
      </c>
      <c r="K228" s="27">
        <v>905661.268984942</v>
      </c>
      <c r="L228" s="27">
        <v>33607165.594488397</v>
      </c>
      <c r="M228" s="27">
        <v>0</v>
      </c>
      <c r="N228" s="27">
        <v>0</v>
      </c>
      <c r="O228" s="27">
        <v>0</v>
      </c>
      <c r="P228" s="27">
        <v>0</v>
      </c>
      <c r="Q228" s="27">
        <v>905661.268984942</v>
      </c>
      <c r="R228" s="27">
        <v>0</v>
      </c>
      <c r="S228" s="27">
        <v>905661.268984942</v>
      </c>
      <c r="T228" s="27">
        <v>33607165.594488397</v>
      </c>
      <c r="U228" s="27">
        <v>1</v>
      </c>
      <c r="V228" s="27">
        <f t="shared" si="14"/>
        <v>905661.268984942</v>
      </c>
      <c r="W228" s="27">
        <f t="shared" si="15"/>
        <v>0</v>
      </c>
      <c r="X228" s="27">
        <f t="shared" si="16"/>
        <v>905661.268984942</v>
      </c>
      <c r="Y228" s="27">
        <f t="shared" si="17"/>
        <v>33607165.594488397</v>
      </c>
      <c r="Z228" s="27" t="str">
        <f>VLOOKUP(A228,'TAB A1'!A:E,1,0)</f>
        <v>Philippines</v>
      </c>
    </row>
    <row r="229" spans="1:26" x14ac:dyDescent="0.3">
      <c r="A229" s="26" t="s">
        <v>723</v>
      </c>
      <c r="B229" s="26" t="s">
        <v>3118</v>
      </c>
      <c r="C229" s="26" t="s">
        <v>628</v>
      </c>
      <c r="D229" s="26">
        <v>2019</v>
      </c>
      <c r="E229" s="26" t="s">
        <v>775</v>
      </c>
      <c r="F229" s="26" t="s">
        <v>806</v>
      </c>
      <c r="G229" s="26" t="s">
        <v>806</v>
      </c>
      <c r="H229" s="26" t="s">
        <v>807</v>
      </c>
      <c r="I229" s="27">
        <v>0</v>
      </c>
      <c r="J229" s="27">
        <v>0</v>
      </c>
      <c r="K229" s="27">
        <v>0</v>
      </c>
      <c r="L229" s="27">
        <v>236074.02</v>
      </c>
      <c r="M229" s="27">
        <v>26776.05</v>
      </c>
      <c r="N229" s="27">
        <v>0</v>
      </c>
      <c r="O229" s="27">
        <v>26776.05</v>
      </c>
      <c r="P229" s="27">
        <v>555886.76986548305</v>
      </c>
      <c r="Q229" s="27">
        <v>26776.05</v>
      </c>
      <c r="R229" s="27">
        <v>0</v>
      </c>
      <c r="S229" s="27">
        <v>26776.05</v>
      </c>
      <c r="T229" s="27">
        <v>791960.78986548295</v>
      </c>
      <c r="U229" s="27">
        <v>1.119685</v>
      </c>
      <c r="V229" s="27">
        <f t="shared" si="14"/>
        <v>29980.741544249999</v>
      </c>
      <c r="W229" s="27">
        <f t="shared" si="15"/>
        <v>0</v>
      </c>
      <c r="X229" s="27">
        <f t="shared" si="16"/>
        <v>29980.741544249999</v>
      </c>
      <c r="Y229" s="27">
        <f t="shared" si="17"/>
        <v>886746.61700053327</v>
      </c>
      <c r="Z229" s="27" t="str">
        <f>VLOOKUP(A229,'TAB A1'!A:E,1,0)</f>
        <v>Romania</v>
      </c>
    </row>
    <row r="230" spans="1:26" x14ac:dyDescent="0.3">
      <c r="A230" s="26" t="s">
        <v>678</v>
      </c>
      <c r="B230" s="26" t="s">
        <v>474</v>
      </c>
      <c r="C230" s="26" t="s">
        <v>624</v>
      </c>
      <c r="D230" s="26">
        <v>2019</v>
      </c>
      <c r="E230" s="26" t="s">
        <v>775</v>
      </c>
      <c r="F230" s="26"/>
      <c r="G230" s="26"/>
      <c r="H230" s="26" t="s">
        <v>845</v>
      </c>
      <c r="I230" s="27">
        <v>4187.6639300990601</v>
      </c>
      <c r="J230" s="27">
        <v>4170.2593810481403</v>
      </c>
      <c r="K230" s="27">
        <v>17.404549050919702</v>
      </c>
      <c r="L230" s="27">
        <v>6084674.2021151902</v>
      </c>
      <c r="M230" s="27">
        <v>158249.68503197</v>
      </c>
      <c r="N230" s="27">
        <v>89120.617793676895</v>
      </c>
      <c r="O230" s="27">
        <v>69129.067238293195</v>
      </c>
      <c r="P230" s="27">
        <v>42448532.3799375</v>
      </c>
      <c r="Q230" s="27">
        <v>162437.34896206899</v>
      </c>
      <c r="R230" s="27">
        <v>93290.877174724999</v>
      </c>
      <c r="S230" s="27">
        <v>69146.471787344097</v>
      </c>
      <c r="T230" s="27">
        <v>48533206.5820527</v>
      </c>
      <c r="U230" s="27">
        <v>1</v>
      </c>
      <c r="V230" s="27">
        <f t="shared" si="14"/>
        <v>162437.34896206899</v>
      </c>
      <c r="W230" s="27">
        <f t="shared" si="15"/>
        <v>93290.877174724999</v>
      </c>
      <c r="X230" s="27">
        <f t="shared" si="16"/>
        <v>69146.471787344097</v>
      </c>
      <c r="Y230" s="27">
        <f t="shared" si="17"/>
        <v>48533206.5820527</v>
      </c>
      <c r="Z230" s="27" t="str">
        <f>VLOOKUP(A230,'TAB A1'!A:E,1,0)</f>
        <v>Rwanda</v>
      </c>
    </row>
    <row r="231" spans="1:26" x14ac:dyDescent="0.3">
      <c r="A231" s="26" t="s">
        <v>678</v>
      </c>
      <c r="B231" s="26" t="s">
        <v>476</v>
      </c>
      <c r="C231" s="26" t="s">
        <v>624</v>
      </c>
      <c r="D231" s="26">
        <v>2019</v>
      </c>
      <c r="E231" s="26" t="s">
        <v>775</v>
      </c>
      <c r="F231" s="26"/>
      <c r="G231" s="26"/>
      <c r="H231" s="26" t="s">
        <v>845</v>
      </c>
      <c r="I231" s="27"/>
      <c r="J231" s="27"/>
      <c r="K231" s="27">
        <v>0</v>
      </c>
      <c r="L231" s="27">
        <v>9231070.7345133107</v>
      </c>
      <c r="M231" s="27">
        <v>31702.8337409054</v>
      </c>
      <c r="N231" s="27">
        <v>11779.5442474877</v>
      </c>
      <c r="O231" s="27">
        <v>19923.289493417698</v>
      </c>
      <c r="P231" s="27">
        <v>1752578.79190355</v>
      </c>
      <c r="Q231" s="27">
        <v>31702.8337409054</v>
      </c>
      <c r="R231" s="27">
        <v>11779.5442474877</v>
      </c>
      <c r="S231" s="27">
        <v>19923.289493417698</v>
      </c>
      <c r="T231" s="27">
        <v>10983649.5264169</v>
      </c>
      <c r="U231" s="27">
        <v>1</v>
      </c>
      <c r="V231" s="27">
        <f t="shared" si="14"/>
        <v>31702.8337409054</v>
      </c>
      <c r="W231" s="27">
        <f t="shared" si="15"/>
        <v>11779.5442474877</v>
      </c>
      <c r="X231" s="27">
        <f t="shared" si="16"/>
        <v>19923.289493417698</v>
      </c>
      <c r="Y231" s="27">
        <f t="shared" si="17"/>
        <v>10983649.5264169</v>
      </c>
      <c r="Z231" s="27" t="str">
        <f>VLOOKUP(A231,'TAB A1'!A:E,1,0)</f>
        <v>Rwanda</v>
      </c>
    </row>
    <row r="232" spans="1:26" x14ac:dyDescent="0.3">
      <c r="A232" s="26" t="s">
        <v>678</v>
      </c>
      <c r="B232" s="26" t="s">
        <v>478</v>
      </c>
      <c r="C232" s="26" t="s">
        <v>624</v>
      </c>
      <c r="D232" s="26">
        <v>2019</v>
      </c>
      <c r="E232" s="26" t="s">
        <v>775</v>
      </c>
      <c r="F232" s="26"/>
      <c r="G232" s="26"/>
      <c r="H232" s="26" t="s">
        <v>845</v>
      </c>
      <c r="I232" s="27">
        <v>0</v>
      </c>
      <c r="J232" s="27"/>
      <c r="K232" s="27">
        <v>0</v>
      </c>
      <c r="L232" s="27">
        <v>727146.60598101397</v>
      </c>
      <c r="M232" s="27">
        <v>26604.064041551501</v>
      </c>
      <c r="N232" s="27">
        <v>13099.0586218057</v>
      </c>
      <c r="O232" s="27">
        <v>13505.005419745799</v>
      </c>
      <c r="P232" s="27">
        <v>4895040.2268710304</v>
      </c>
      <c r="Q232" s="27">
        <v>26604.064041551501</v>
      </c>
      <c r="R232" s="27">
        <v>13099.0586218057</v>
      </c>
      <c r="S232" s="27">
        <v>13505.005419745799</v>
      </c>
      <c r="T232" s="27">
        <v>5622186.8328520404</v>
      </c>
      <c r="U232" s="27">
        <v>1</v>
      </c>
      <c r="V232" s="27">
        <f t="shared" si="14"/>
        <v>26604.064041551501</v>
      </c>
      <c r="W232" s="27">
        <f t="shared" si="15"/>
        <v>13099.0586218057</v>
      </c>
      <c r="X232" s="27">
        <f t="shared" si="16"/>
        <v>13505.005419745799</v>
      </c>
      <c r="Y232" s="27">
        <f t="shared" si="17"/>
        <v>5622186.8328520404</v>
      </c>
      <c r="Z232" s="27" t="str">
        <f>VLOOKUP(A232,'TAB A1'!A:E,1,0)</f>
        <v>Rwanda</v>
      </c>
    </row>
    <row r="233" spans="1:26" x14ac:dyDescent="0.3">
      <c r="A233" s="26" t="s">
        <v>726</v>
      </c>
      <c r="B233" s="26" t="s">
        <v>523</v>
      </c>
      <c r="C233" s="26" t="s">
        <v>628</v>
      </c>
      <c r="D233" s="26">
        <v>2019</v>
      </c>
      <c r="E233" s="26" t="s">
        <v>775</v>
      </c>
      <c r="F233" s="26" t="s">
        <v>806</v>
      </c>
      <c r="G233" s="26" t="s">
        <v>806</v>
      </c>
      <c r="H233" s="26" t="s">
        <v>807</v>
      </c>
      <c r="I233" s="27">
        <v>0</v>
      </c>
      <c r="J233" s="27">
        <v>0</v>
      </c>
      <c r="K233" s="27">
        <v>0</v>
      </c>
      <c r="L233" s="27">
        <v>1152204.4225900001</v>
      </c>
      <c r="M233" s="27">
        <v>0</v>
      </c>
      <c r="N233" s="27">
        <v>0</v>
      </c>
      <c r="O233" s="27">
        <v>0</v>
      </c>
      <c r="P233" s="27">
        <v>496646.86816000001</v>
      </c>
      <c r="Q233" s="27">
        <v>0</v>
      </c>
      <c r="R233" s="27">
        <v>0</v>
      </c>
      <c r="S233" s="27">
        <v>0</v>
      </c>
      <c r="T233" s="27">
        <v>1648851.2907499999</v>
      </c>
      <c r="U233" s="27">
        <v>1.119685</v>
      </c>
      <c r="V233" s="27">
        <f t="shared" si="14"/>
        <v>0</v>
      </c>
      <c r="W233" s="27">
        <f t="shared" si="15"/>
        <v>0</v>
      </c>
      <c r="X233" s="27">
        <f t="shared" si="16"/>
        <v>0</v>
      </c>
      <c r="Y233" s="27">
        <f t="shared" si="17"/>
        <v>1846194.0574834137</v>
      </c>
      <c r="Z233" s="27" t="str">
        <f>VLOOKUP(A233,'TAB A1'!A:E,1,0)</f>
        <v>Sao Tome and Principe</v>
      </c>
    </row>
    <row r="234" spans="1:26" x14ac:dyDescent="0.3">
      <c r="A234" s="26" t="s">
        <v>680</v>
      </c>
      <c r="B234" s="26" t="s">
        <v>488</v>
      </c>
      <c r="C234" s="26" t="s">
        <v>628</v>
      </c>
      <c r="D234" s="26">
        <v>2019</v>
      </c>
      <c r="E234" s="26" t="s">
        <v>775</v>
      </c>
      <c r="F234" s="26"/>
      <c r="G234" s="26"/>
      <c r="H234" s="26" t="s">
        <v>845</v>
      </c>
      <c r="I234" s="27">
        <v>7184.9634986666897</v>
      </c>
      <c r="J234" s="27"/>
      <c r="K234" s="27">
        <v>7184.9634986666897</v>
      </c>
      <c r="L234" s="27">
        <v>1375376.216458</v>
      </c>
      <c r="M234" s="27">
        <v>936.28158191332398</v>
      </c>
      <c r="N234" s="27"/>
      <c r="O234" s="27">
        <v>936.28158191332398</v>
      </c>
      <c r="P234" s="27">
        <v>795502.50835200003</v>
      </c>
      <c r="Q234" s="27">
        <v>8121.2450805800199</v>
      </c>
      <c r="R234" s="27">
        <v>0</v>
      </c>
      <c r="S234" s="27">
        <v>8121.2450805800199</v>
      </c>
      <c r="T234" s="27">
        <v>2170878.72481</v>
      </c>
      <c r="U234" s="27">
        <v>1.119685</v>
      </c>
      <c r="V234" s="27">
        <f t="shared" si="14"/>
        <v>9093.2362980492398</v>
      </c>
      <c r="W234" s="27">
        <f t="shared" si="15"/>
        <v>0</v>
      </c>
      <c r="X234" s="27">
        <f t="shared" si="16"/>
        <v>9093.2362980492398</v>
      </c>
      <c r="Y234" s="27">
        <f t="shared" si="17"/>
        <v>2430700.3449888849</v>
      </c>
      <c r="Z234" s="27" t="str">
        <f>VLOOKUP(A234,'TAB A1'!A:E,1,0)</f>
        <v>Senegal</v>
      </c>
    </row>
    <row r="235" spans="1:26" x14ac:dyDescent="0.3">
      <c r="A235" s="26" t="s">
        <v>680</v>
      </c>
      <c r="B235" s="26" t="s">
        <v>490</v>
      </c>
      <c r="C235" s="26" t="s">
        <v>628</v>
      </c>
      <c r="D235" s="26">
        <v>2019</v>
      </c>
      <c r="E235" s="26" t="s">
        <v>775</v>
      </c>
      <c r="F235" s="26" t="s">
        <v>806</v>
      </c>
      <c r="G235" s="26" t="s">
        <v>806</v>
      </c>
      <c r="H235" s="26" t="s">
        <v>807</v>
      </c>
      <c r="I235" s="27">
        <v>0</v>
      </c>
      <c r="J235" s="27">
        <v>0</v>
      </c>
      <c r="K235" s="27">
        <v>0</v>
      </c>
      <c r="L235" s="27">
        <v>5407323</v>
      </c>
      <c r="M235" s="27">
        <v>73</v>
      </c>
      <c r="N235" s="27">
        <v>0</v>
      </c>
      <c r="O235" s="27">
        <v>73</v>
      </c>
      <c r="P235" s="27">
        <v>1070116</v>
      </c>
      <c r="Q235" s="27">
        <v>73</v>
      </c>
      <c r="R235" s="27">
        <v>0</v>
      </c>
      <c r="S235" s="27">
        <v>73</v>
      </c>
      <c r="T235" s="27">
        <v>6477439</v>
      </c>
      <c r="U235" s="27">
        <v>1.119685</v>
      </c>
      <c r="V235" s="27">
        <f t="shared" si="14"/>
        <v>81.737004999999996</v>
      </c>
      <c r="W235" s="27">
        <f t="shared" si="15"/>
        <v>0</v>
      </c>
      <c r="X235" s="27">
        <f t="shared" si="16"/>
        <v>81.737004999999996</v>
      </c>
      <c r="Y235" s="27">
        <f t="shared" si="17"/>
        <v>7252691.2867149999</v>
      </c>
      <c r="Z235" s="27" t="str">
        <f>VLOOKUP(A235,'TAB A1'!A:E,1,0)</f>
        <v>Senegal</v>
      </c>
    </row>
    <row r="236" spans="1:26" x14ac:dyDescent="0.3">
      <c r="A236" s="26" t="s">
        <v>680</v>
      </c>
      <c r="B236" s="26" t="s">
        <v>493</v>
      </c>
      <c r="C236" s="26" t="s">
        <v>628</v>
      </c>
      <c r="D236" s="26">
        <v>2019</v>
      </c>
      <c r="E236" s="26" t="s">
        <v>775</v>
      </c>
      <c r="F236" s="26" t="s">
        <v>882</v>
      </c>
      <c r="G236" s="26" t="s">
        <v>882</v>
      </c>
      <c r="H236" s="26" t="s">
        <v>845</v>
      </c>
      <c r="I236" s="27">
        <v>0</v>
      </c>
      <c r="J236" s="27">
        <v>0</v>
      </c>
      <c r="K236" s="27">
        <v>0</v>
      </c>
      <c r="L236" s="27">
        <v>10276512</v>
      </c>
      <c r="M236" s="27">
        <v>0</v>
      </c>
      <c r="N236" s="27">
        <v>0</v>
      </c>
      <c r="O236" s="27">
        <v>0</v>
      </c>
      <c r="P236" s="27">
        <v>696974</v>
      </c>
      <c r="Q236" s="27">
        <v>0</v>
      </c>
      <c r="R236" s="27">
        <v>0</v>
      </c>
      <c r="S236" s="27">
        <v>0</v>
      </c>
      <c r="T236" s="27">
        <v>10973486</v>
      </c>
      <c r="U236" s="27">
        <v>1.119685</v>
      </c>
      <c r="V236" s="27">
        <f t="shared" si="14"/>
        <v>0</v>
      </c>
      <c r="W236" s="27">
        <f t="shared" si="15"/>
        <v>0</v>
      </c>
      <c r="X236" s="27">
        <f t="shared" si="16"/>
        <v>0</v>
      </c>
      <c r="Y236" s="27">
        <f t="shared" si="17"/>
        <v>12286847.671910001</v>
      </c>
      <c r="Z236" s="27" t="str">
        <f>VLOOKUP(A236,'TAB A1'!A:E,1,0)</f>
        <v>Senegal</v>
      </c>
    </row>
    <row r="237" spans="1:26" x14ac:dyDescent="0.3">
      <c r="A237" s="26" t="s">
        <v>680</v>
      </c>
      <c r="B237" s="26" t="s">
        <v>495</v>
      </c>
      <c r="C237" s="26" t="s">
        <v>628</v>
      </c>
      <c r="D237" s="26">
        <v>2019</v>
      </c>
      <c r="E237" s="26" t="s">
        <v>775</v>
      </c>
      <c r="F237" s="26" t="s">
        <v>849</v>
      </c>
      <c r="G237" s="26" t="s">
        <v>849</v>
      </c>
      <c r="H237" s="26" t="s">
        <v>849</v>
      </c>
      <c r="I237" s="27"/>
      <c r="J237" s="27"/>
      <c r="K237" s="27">
        <v>0</v>
      </c>
      <c r="L237" s="27">
        <v>2155966.59</v>
      </c>
      <c r="M237" s="27"/>
      <c r="N237" s="27"/>
      <c r="O237" s="27">
        <v>0</v>
      </c>
      <c r="P237" s="27">
        <v>2758575.51</v>
      </c>
      <c r="Q237" s="27">
        <v>0</v>
      </c>
      <c r="R237" s="27">
        <v>0</v>
      </c>
      <c r="S237" s="27">
        <v>0</v>
      </c>
      <c r="T237" s="27">
        <v>4914542.0999999996</v>
      </c>
      <c r="U237" s="27">
        <v>1.119685</v>
      </c>
      <c r="V237" s="27">
        <f t="shared" si="14"/>
        <v>0</v>
      </c>
      <c r="W237" s="27">
        <f t="shared" si="15"/>
        <v>0</v>
      </c>
      <c r="X237" s="27">
        <f t="shared" si="16"/>
        <v>0</v>
      </c>
      <c r="Y237" s="27">
        <f t="shared" si="17"/>
        <v>5502739.0712385001</v>
      </c>
      <c r="Z237" s="27" t="str">
        <f>VLOOKUP(A237,'TAB A1'!A:E,1,0)</f>
        <v>Senegal</v>
      </c>
    </row>
    <row r="238" spans="1:26" x14ac:dyDescent="0.3">
      <c r="A238" s="26" t="s">
        <v>3203</v>
      </c>
      <c r="B238" s="26" t="s">
        <v>3204</v>
      </c>
      <c r="C238" s="26" t="s">
        <v>628</v>
      </c>
      <c r="D238" s="26">
        <v>2019</v>
      </c>
      <c r="E238" s="26" t="s">
        <v>775</v>
      </c>
      <c r="F238" s="26" t="s">
        <v>882</v>
      </c>
      <c r="G238" s="26" t="s">
        <v>849</v>
      </c>
      <c r="H238" s="26" t="s">
        <v>845</v>
      </c>
      <c r="I238" s="27">
        <v>2133.4299999999998</v>
      </c>
      <c r="J238" s="27">
        <v>0</v>
      </c>
      <c r="K238" s="27">
        <v>2133.4299999999998</v>
      </c>
      <c r="L238" s="27">
        <v>36114</v>
      </c>
      <c r="M238" s="27">
        <v>0</v>
      </c>
      <c r="N238" s="27">
        <v>0</v>
      </c>
      <c r="O238" s="27">
        <v>0</v>
      </c>
      <c r="P238" s="27">
        <v>0</v>
      </c>
      <c r="Q238" s="27">
        <v>2133.4299999999998</v>
      </c>
      <c r="R238" s="27">
        <v>0</v>
      </c>
      <c r="S238" s="27">
        <v>2133.4299999999998</v>
      </c>
      <c r="T238" s="27">
        <v>36114</v>
      </c>
      <c r="U238" s="27">
        <v>1.119685</v>
      </c>
      <c r="V238" s="27">
        <f t="shared" si="14"/>
        <v>2388.7695695499997</v>
      </c>
      <c r="W238" s="27">
        <f t="shared" si="15"/>
        <v>0</v>
      </c>
      <c r="X238" s="27">
        <f t="shared" si="16"/>
        <v>2388.7695695499997</v>
      </c>
      <c r="Y238" s="27">
        <f t="shared" si="17"/>
        <v>40436.304090000005</v>
      </c>
      <c r="Z238" s="27" t="str">
        <f>VLOOKUP(A238,'TAB A1'!A:E,1,0)</f>
        <v>Serbia</v>
      </c>
    </row>
    <row r="239" spans="1:26" x14ac:dyDescent="0.3">
      <c r="A239" s="26" t="s">
        <v>681</v>
      </c>
      <c r="B239" s="26" t="s">
        <v>497</v>
      </c>
      <c r="C239" s="26" t="s">
        <v>624</v>
      </c>
      <c r="D239" s="26">
        <v>2019</v>
      </c>
      <c r="E239" s="26" t="s">
        <v>775</v>
      </c>
      <c r="F239" s="26" t="s">
        <v>845</v>
      </c>
      <c r="G239" s="26" t="s">
        <v>845</v>
      </c>
      <c r="H239" s="26" t="s">
        <v>845</v>
      </c>
      <c r="I239" s="27">
        <v>43095.790679948601</v>
      </c>
      <c r="J239" s="27"/>
      <c r="K239" s="27">
        <v>43095.790679948601</v>
      </c>
      <c r="L239" s="27">
        <v>6563442</v>
      </c>
      <c r="M239" s="27">
        <v>6309.3987644215904</v>
      </c>
      <c r="N239" s="27"/>
      <c r="O239" s="27">
        <v>6309.3987644215904</v>
      </c>
      <c r="P239" s="27">
        <v>2909550</v>
      </c>
      <c r="Q239" s="27">
        <v>49405.189444370197</v>
      </c>
      <c r="R239" s="27">
        <v>0</v>
      </c>
      <c r="S239" s="27">
        <v>49405.189444370197</v>
      </c>
      <c r="T239" s="27">
        <v>9472992</v>
      </c>
      <c r="U239" s="27">
        <v>1</v>
      </c>
      <c r="V239" s="27">
        <f t="shared" si="14"/>
        <v>49405.189444370197</v>
      </c>
      <c r="W239" s="27">
        <f t="shared" si="15"/>
        <v>0</v>
      </c>
      <c r="X239" s="27">
        <f t="shared" si="16"/>
        <v>49405.189444370197</v>
      </c>
      <c r="Y239" s="27">
        <f t="shared" si="17"/>
        <v>9472992</v>
      </c>
      <c r="Z239" s="27" t="str">
        <f>VLOOKUP(A239,'TAB A1'!A:E,1,0)</f>
        <v>Sierra Leone</v>
      </c>
    </row>
    <row r="240" spans="1:26" x14ac:dyDescent="0.3">
      <c r="A240" s="26" t="s">
        <v>681</v>
      </c>
      <c r="B240" s="26" t="s">
        <v>499</v>
      </c>
      <c r="C240" s="26" t="s">
        <v>624</v>
      </c>
      <c r="D240" s="26">
        <v>2019</v>
      </c>
      <c r="E240" s="26" t="s">
        <v>775</v>
      </c>
      <c r="F240" s="26" t="s">
        <v>1008</v>
      </c>
      <c r="G240" s="26" t="s">
        <v>849</v>
      </c>
      <c r="H240" s="26" t="s">
        <v>845</v>
      </c>
      <c r="I240" s="27">
        <v>12704.8</v>
      </c>
      <c r="J240" s="27">
        <v>0</v>
      </c>
      <c r="K240" s="27">
        <v>12704.8</v>
      </c>
      <c r="L240" s="27">
        <v>786847.22</v>
      </c>
      <c r="M240" s="27">
        <v>0</v>
      </c>
      <c r="N240" s="27">
        <v>0</v>
      </c>
      <c r="O240" s="27">
        <v>0</v>
      </c>
      <c r="P240" s="27">
        <v>492873.79</v>
      </c>
      <c r="Q240" s="27">
        <v>12704.8</v>
      </c>
      <c r="R240" s="27">
        <v>0</v>
      </c>
      <c r="S240" s="27">
        <v>12704.8</v>
      </c>
      <c r="T240" s="27">
        <v>1279721.01</v>
      </c>
      <c r="U240" s="27">
        <v>1</v>
      </c>
      <c r="V240" s="27">
        <f t="shared" si="14"/>
        <v>12704.8</v>
      </c>
      <c r="W240" s="27">
        <f t="shared" si="15"/>
        <v>0</v>
      </c>
      <c r="X240" s="27">
        <f t="shared" si="16"/>
        <v>12704.8</v>
      </c>
      <c r="Y240" s="27">
        <f t="shared" si="17"/>
        <v>1279721.01</v>
      </c>
      <c r="Z240" s="27" t="str">
        <f>VLOOKUP(A240,'TAB A1'!A:E,1,0)</f>
        <v>Sierra Leone</v>
      </c>
    </row>
    <row r="241" spans="1:26" x14ac:dyDescent="0.3">
      <c r="A241" s="26" t="s">
        <v>681</v>
      </c>
      <c r="B241" s="26" t="s">
        <v>501</v>
      </c>
      <c r="C241" s="26" t="s">
        <v>624</v>
      </c>
      <c r="D241" s="26">
        <v>2019</v>
      </c>
      <c r="E241" s="26" t="s">
        <v>775</v>
      </c>
      <c r="F241" s="26" t="s">
        <v>1008</v>
      </c>
      <c r="G241" s="26" t="s">
        <v>1008</v>
      </c>
      <c r="H241" s="26" t="s">
        <v>845</v>
      </c>
      <c r="I241" s="27">
        <v>17199.060000000001</v>
      </c>
      <c r="J241" s="27">
        <v>0</v>
      </c>
      <c r="K241" s="27">
        <v>17199.060000000001</v>
      </c>
      <c r="L241" s="27">
        <v>22184284.350000001</v>
      </c>
      <c r="M241" s="27">
        <v>136.74</v>
      </c>
      <c r="N241" s="27">
        <v>0</v>
      </c>
      <c r="O241" s="27">
        <v>136.74</v>
      </c>
      <c r="P241" s="27">
        <v>193275.65</v>
      </c>
      <c r="Q241" s="27">
        <v>17335.8</v>
      </c>
      <c r="R241" s="27">
        <v>0</v>
      </c>
      <c r="S241" s="27">
        <v>17335.8</v>
      </c>
      <c r="T241" s="27">
        <v>22377560</v>
      </c>
      <c r="U241" s="27">
        <v>1</v>
      </c>
      <c r="V241" s="27">
        <f t="shared" si="14"/>
        <v>17335.8</v>
      </c>
      <c r="W241" s="27">
        <f t="shared" si="15"/>
        <v>0</v>
      </c>
      <c r="X241" s="27">
        <f t="shared" si="16"/>
        <v>17335.8</v>
      </c>
      <c r="Y241" s="27">
        <f t="shared" si="17"/>
        <v>22377560</v>
      </c>
      <c r="Z241" s="27" t="str">
        <f>VLOOKUP(A241,'TAB A1'!A:E,1,0)</f>
        <v>Sierra Leone</v>
      </c>
    </row>
    <row r="242" spans="1:26" x14ac:dyDescent="0.3">
      <c r="A242" s="26" t="s">
        <v>683</v>
      </c>
      <c r="B242" s="26" t="s">
        <v>509</v>
      </c>
      <c r="C242" s="26" t="s">
        <v>624</v>
      </c>
      <c r="D242" s="26">
        <v>2019</v>
      </c>
      <c r="E242" s="26" t="s">
        <v>775</v>
      </c>
      <c r="F242" s="26" t="s">
        <v>806</v>
      </c>
      <c r="G242" s="26" t="s">
        <v>806</v>
      </c>
      <c r="H242" s="26" t="s">
        <v>807</v>
      </c>
      <c r="I242" s="27"/>
      <c r="J242" s="27"/>
      <c r="K242" s="27">
        <v>0</v>
      </c>
      <c r="L242" s="27">
        <v>2808965</v>
      </c>
      <c r="M242" s="27"/>
      <c r="N242" s="27"/>
      <c r="O242" s="27">
        <v>0</v>
      </c>
      <c r="P242" s="27">
        <v>2992191</v>
      </c>
      <c r="Q242" s="27">
        <v>0</v>
      </c>
      <c r="R242" s="27">
        <v>0</v>
      </c>
      <c r="S242" s="27">
        <v>0</v>
      </c>
      <c r="T242" s="27">
        <v>5801156</v>
      </c>
      <c r="U242" s="27">
        <v>1</v>
      </c>
      <c r="V242" s="27">
        <f t="shared" si="14"/>
        <v>0</v>
      </c>
      <c r="W242" s="27">
        <f t="shared" si="15"/>
        <v>0</v>
      </c>
      <c r="X242" s="27">
        <f t="shared" si="16"/>
        <v>0</v>
      </c>
      <c r="Y242" s="27">
        <f t="shared" si="17"/>
        <v>5801156</v>
      </c>
      <c r="Z242" s="27" t="str">
        <f>VLOOKUP(A242,'TAB A1'!A:E,1,0)</f>
        <v>Somalia</v>
      </c>
    </row>
    <row r="243" spans="1:26" x14ac:dyDescent="0.3">
      <c r="A243" s="26" t="s">
        <v>683</v>
      </c>
      <c r="B243" s="26" t="s">
        <v>511</v>
      </c>
      <c r="C243" s="26" t="s">
        <v>624</v>
      </c>
      <c r="D243" s="26">
        <v>2019</v>
      </c>
      <c r="E243" s="26" t="s">
        <v>775</v>
      </c>
      <c r="F243" s="26" t="s">
        <v>806</v>
      </c>
      <c r="G243" s="26" t="s">
        <v>806</v>
      </c>
      <c r="H243" s="26" t="s">
        <v>807</v>
      </c>
      <c r="I243" s="27"/>
      <c r="J243" s="27"/>
      <c r="K243" s="27">
        <v>0</v>
      </c>
      <c r="L243" s="27">
        <v>5558265.4299999997</v>
      </c>
      <c r="M243" s="27"/>
      <c r="N243" s="27"/>
      <c r="O243" s="27">
        <v>0</v>
      </c>
      <c r="P243" s="27">
        <v>2900852.18</v>
      </c>
      <c r="Q243" s="27">
        <v>0</v>
      </c>
      <c r="R243" s="27">
        <v>0</v>
      </c>
      <c r="S243" s="27">
        <v>0</v>
      </c>
      <c r="T243" s="27">
        <v>8459117.6099999994</v>
      </c>
      <c r="U243" s="27">
        <v>1</v>
      </c>
      <c r="V243" s="27">
        <f t="shared" si="14"/>
        <v>0</v>
      </c>
      <c r="W243" s="27">
        <f t="shared" si="15"/>
        <v>0</v>
      </c>
      <c r="X243" s="27">
        <f t="shared" si="16"/>
        <v>0</v>
      </c>
      <c r="Y243" s="27">
        <f t="shared" si="17"/>
        <v>8459117.6099999994</v>
      </c>
      <c r="Z243" s="27" t="str">
        <f>VLOOKUP(A243,'TAB A1'!A:E,1,0)</f>
        <v>Somalia</v>
      </c>
    </row>
    <row r="244" spans="1:26" x14ac:dyDescent="0.3">
      <c r="A244" s="26" t="s">
        <v>683</v>
      </c>
      <c r="B244" s="26" t="s">
        <v>513</v>
      </c>
      <c r="C244" s="26" t="s">
        <v>624</v>
      </c>
      <c r="D244" s="26">
        <v>2019</v>
      </c>
      <c r="E244" s="26" t="s">
        <v>775</v>
      </c>
      <c r="F244" s="26" t="s">
        <v>849</v>
      </c>
      <c r="G244" s="26" t="s">
        <v>849</v>
      </c>
      <c r="H244" s="26" t="s">
        <v>849</v>
      </c>
      <c r="I244" s="27"/>
      <c r="J244" s="27"/>
      <c r="K244" s="27">
        <v>0</v>
      </c>
      <c r="L244" s="27">
        <v>4152797.7814220302</v>
      </c>
      <c r="M244" s="27">
        <v>318</v>
      </c>
      <c r="N244" s="27"/>
      <c r="O244" s="27">
        <v>318</v>
      </c>
      <c r="P244" s="27">
        <v>3479675.4109999998</v>
      </c>
      <c r="Q244" s="27">
        <v>318</v>
      </c>
      <c r="R244" s="27">
        <v>0</v>
      </c>
      <c r="S244" s="27">
        <v>318</v>
      </c>
      <c r="T244" s="27">
        <v>7632473.1924220296</v>
      </c>
      <c r="U244" s="27">
        <v>1</v>
      </c>
      <c r="V244" s="27">
        <f t="shared" si="14"/>
        <v>318</v>
      </c>
      <c r="W244" s="27">
        <f t="shared" si="15"/>
        <v>0</v>
      </c>
      <c r="X244" s="27">
        <f t="shared" si="16"/>
        <v>318</v>
      </c>
      <c r="Y244" s="27">
        <f t="shared" si="17"/>
        <v>7632473.1924220296</v>
      </c>
      <c r="Z244" s="27" t="str">
        <f>VLOOKUP(A244,'TAB A1'!A:E,1,0)</f>
        <v>Somalia</v>
      </c>
    </row>
    <row r="245" spans="1:26" x14ac:dyDescent="0.3">
      <c r="A245" s="26" t="s">
        <v>442</v>
      </c>
      <c r="B245" s="26" t="s">
        <v>3256</v>
      </c>
      <c r="C245" s="26" t="s">
        <v>624</v>
      </c>
      <c r="D245" s="26">
        <v>2019</v>
      </c>
      <c r="E245" s="26" t="s">
        <v>775</v>
      </c>
      <c r="F245" s="26" t="s">
        <v>845</v>
      </c>
      <c r="G245" s="26" t="s">
        <v>845</v>
      </c>
      <c r="H245" s="26" t="s">
        <v>845</v>
      </c>
      <c r="I245" s="27">
        <v>155775.74</v>
      </c>
      <c r="J245" s="27">
        <v>33585.410000000003</v>
      </c>
      <c r="K245" s="27">
        <v>122190.33</v>
      </c>
      <c r="L245" s="27">
        <v>2483514.56</v>
      </c>
      <c r="M245" s="27">
        <v>44302.026330765002</v>
      </c>
      <c r="N245" s="27">
        <v>15994.408202209201</v>
      </c>
      <c r="O245" s="27">
        <v>28307.6181285557</v>
      </c>
      <c r="P245" s="27">
        <v>2611686.4486536998</v>
      </c>
      <c r="Q245" s="27">
        <v>200077.76633076501</v>
      </c>
      <c r="R245" s="27">
        <v>49579.818202209201</v>
      </c>
      <c r="S245" s="27">
        <v>150497.94812855599</v>
      </c>
      <c r="T245" s="27">
        <v>5095201.0086537004</v>
      </c>
      <c r="U245" s="27">
        <v>1</v>
      </c>
      <c r="V245" s="27">
        <f t="shared" si="14"/>
        <v>200077.76633076501</v>
      </c>
      <c r="W245" s="27">
        <f t="shared" si="15"/>
        <v>49579.818202209201</v>
      </c>
      <c r="X245" s="27">
        <f t="shared" si="16"/>
        <v>150497.94812855599</v>
      </c>
      <c r="Y245" s="27">
        <f t="shared" si="17"/>
        <v>5095201.0086537004</v>
      </c>
      <c r="Z245" s="27" t="str">
        <f>VLOOKUP(A245,'TAB A1'!A:E,1,0)</f>
        <v>South Africa</v>
      </c>
    </row>
    <row r="246" spans="1:26" x14ac:dyDescent="0.3">
      <c r="A246" s="26" t="s">
        <v>442</v>
      </c>
      <c r="B246" s="26" t="s">
        <v>3260</v>
      </c>
      <c r="C246" s="26" t="s">
        <v>624</v>
      </c>
      <c r="D246" s="26">
        <v>2019</v>
      </c>
      <c r="E246" s="26" t="s">
        <v>775</v>
      </c>
      <c r="F246" s="26" t="s">
        <v>849</v>
      </c>
      <c r="G246" s="26" t="s">
        <v>845</v>
      </c>
      <c r="H246" s="26" t="s">
        <v>845</v>
      </c>
      <c r="I246" s="27">
        <v>379042.43736513198</v>
      </c>
      <c r="J246" s="27">
        <v>379042.09</v>
      </c>
      <c r="K246" s="27">
        <v>0.34736513230018301</v>
      </c>
      <c r="L246" s="27">
        <v>3310346.2652259399</v>
      </c>
      <c r="M246" s="27">
        <v>50652.437266487497</v>
      </c>
      <c r="N246" s="27">
        <v>30636.823021701501</v>
      </c>
      <c r="O246" s="27">
        <v>20015.614244785898</v>
      </c>
      <c r="P246" s="27">
        <v>2655340.3155845399</v>
      </c>
      <c r="Q246" s="27">
        <v>429694.87463162001</v>
      </c>
      <c r="R246" s="27">
        <v>409678.91302170203</v>
      </c>
      <c r="S246" s="27">
        <v>20015.961609918199</v>
      </c>
      <c r="T246" s="27">
        <v>5965686.5808104798</v>
      </c>
      <c r="U246" s="27">
        <v>1</v>
      </c>
      <c r="V246" s="27">
        <f t="shared" si="14"/>
        <v>429694.87463162001</v>
      </c>
      <c r="W246" s="27">
        <f t="shared" si="15"/>
        <v>409678.91302170203</v>
      </c>
      <c r="X246" s="27">
        <f t="shared" si="16"/>
        <v>20015.961609918199</v>
      </c>
      <c r="Y246" s="27">
        <f t="shared" si="17"/>
        <v>5965686.5808104798</v>
      </c>
      <c r="Z246" s="27" t="str">
        <f>VLOOKUP(A246,'TAB A1'!A:E,1,0)</f>
        <v>South Africa</v>
      </c>
    </row>
    <row r="247" spans="1:26" x14ac:dyDescent="0.3">
      <c r="A247" s="26" t="s">
        <v>442</v>
      </c>
      <c r="B247" s="26" t="s">
        <v>3284</v>
      </c>
      <c r="C247" s="26" t="s">
        <v>624</v>
      </c>
      <c r="D247" s="26">
        <v>2019</v>
      </c>
      <c r="E247" s="26" t="s">
        <v>775</v>
      </c>
      <c r="F247" s="26" t="s">
        <v>882</v>
      </c>
      <c r="G247" s="26" t="s">
        <v>845</v>
      </c>
      <c r="H247" s="26" t="s">
        <v>845</v>
      </c>
      <c r="I247" s="27">
        <v>518769.30012766703</v>
      </c>
      <c r="J247" s="27">
        <v>472598.78796647798</v>
      </c>
      <c r="K247" s="27">
        <v>46170.512161189101</v>
      </c>
      <c r="L247" s="27">
        <v>5862587.01418187</v>
      </c>
      <c r="M247" s="27">
        <v>154594.470600058</v>
      </c>
      <c r="N247" s="27">
        <v>125253.728150237</v>
      </c>
      <c r="O247" s="27">
        <v>29340.742449821199</v>
      </c>
      <c r="P247" s="27">
        <v>7605989.1653749403</v>
      </c>
      <c r="Q247" s="27">
        <v>673363.770727725</v>
      </c>
      <c r="R247" s="27">
        <v>597852.51611671399</v>
      </c>
      <c r="S247" s="27">
        <v>75511.254611010299</v>
      </c>
      <c r="T247" s="27">
        <v>13468576.1795568</v>
      </c>
      <c r="U247" s="27">
        <v>1</v>
      </c>
      <c r="V247" s="27">
        <f t="shared" si="14"/>
        <v>673363.770727725</v>
      </c>
      <c r="W247" s="27">
        <f t="shared" si="15"/>
        <v>597852.51611671399</v>
      </c>
      <c r="X247" s="27">
        <f t="shared" si="16"/>
        <v>75511.254611010299</v>
      </c>
      <c r="Y247" s="27">
        <f t="shared" si="17"/>
        <v>13468576.1795568</v>
      </c>
      <c r="Z247" s="27" t="str">
        <f>VLOOKUP(A247,'TAB A1'!A:E,1,0)</f>
        <v>South Africa</v>
      </c>
    </row>
    <row r="248" spans="1:26" x14ac:dyDescent="0.3">
      <c r="A248" s="26" t="s">
        <v>442</v>
      </c>
      <c r="B248" s="26" t="s">
        <v>3296</v>
      </c>
      <c r="C248" s="26" t="s">
        <v>624</v>
      </c>
      <c r="D248" s="26">
        <v>2019</v>
      </c>
      <c r="E248" s="26" t="s">
        <v>775</v>
      </c>
      <c r="F248" s="26" t="s">
        <v>882</v>
      </c>
      <c r="G248" s="26" t="s">
        <v>882</v>
      </c>
      <c r="H248" s="26" t="s">
        <v>845</v>
      </c>
      <c r="I248" s="27">
        <v>0</v>
      </c>
      <c r="J248" s="27">
        <v>0</v>
      </c>
      <c r="K248" s="27">
        <v>0</v>
      </c>
      <c r="L248" s="27">
        <v>13604755.6021621</v>
      </c>
      <c r="M248" s="27">
        <v>41641.8478952898</v>
      </c>
      <c r="N248" s="27">
        <v>4210.1980501214202</v>
      </c>
      <c r="O248" s="27">
        <v>37431.649845168402</v>
      </c>
      <c r="P248" s="27">
        <v>1098686.30094594</v>
      </c>
      <c r="Q248" s="27">
        <v>41641.8478952898</v>
      </c>
      <c r="R248" s="27">
        <v>4210.1980501214202</v>
      </c>
      <c r="S248" s="27">
        <v>37431.649845168402</v>
      </c>
      <c r="T248" s="27">
        <v>14703441.903108001</v>
      </c>
      <c r="U248" s="27">
        <v>1</v>
      </c>
      <c r="V248" s="27">
        <f t="shared" si="14"/>
        <v>41641.8478952898</v>
      </c>
      <c r="W248" s="27">
        <f t="shared" si="15"/>
        <v>4210.1980501214202</v>
      </c>
      <c r="X248" s="27">
        <f t="shared" si="16"/>
        <v>37431.649845168402</v>
      </c>
      <c r="Y248" s="27">
        <f t="shared" si="17"/>
        <v>14703441.903108001</v>
      </c>
      <c r="Z248" s="27" t="str">
        <f>VLOOKUP(A248,'TAB A1'!A:E,1,0)</f>
        <v>South Africa</v>
      </c>
    </row>
    <row r="249" spans="1:26" x14ac:dyDescent="0.3">
      <c r="A249" s="26" t="s">
        <v>684</v>
      </c>
      <c r="B249" s="26" t="s">
        <v>515</v>
      </c>
      <c r="C249" s="26" t="s">
        <v>624</v>
      </c>
      <c r="D249" s="26">
        <v>2019</v>
      </c>
      <c r="E249" s="26" t="s">
        <v>775</v>
      </c>
      <c r="F249" s="26" t="s">
        <v>806</v>
      </c>
      <c r="G249" s="26" t="s">
        <v>806</v>
      </c>
      <c r="H249" s="26" t="s">
        <v>807</v>
      </c>
      <c r="I249" s="27">
        <v>0</v>
      </c>
      <c r="J249" s="27">
        <v>0</v>
      </c>
      <c r="K249" s="27">
        <v>0</v>
      </c>
      <c r="L249" s="27">
        <v>11884470.17</v>
      </c>
      <c r="M249" s="27">
        <v>0</v>
      </c>
      <c r="N249" s="27">
        <v>0</v>
      </c>
      <c r="O249" s="27">
        <v>0</v>
      </c>
      <c r="P249" s="27">
        <v>3177978.26</v>
      </c>
      <c r="Q249" s="27">
        <v>0</v>
      </c>
      <c r="R249" s="27">
        <v>0</v>
      </c>
      <c r="S249" s="27">
        <v>0</v>
      </c>
      <c r="T249" s="27">
        <v>15062448.43</v>
      </c>
      <c r="U249" s="27">
        <v>1</v>
      </c>
      <c r="V249" s="27">
        <f t="shared" si="14"/>
        <v>0</v>
      </c>
      <c r="W249" s="27">
        <f t="shared" si="15"/>
        <v>0</v>
      </c>
      <c r="X249" s="27">
        <f t="shared" si="16"/>
        <v>0</v>
      </c>
      <c r="Y249" s="27">
        <f t="shared" si="17"/>
        <v>15062448.43</v>
      </c>
      <c r="Z249" s="27" t="str">
        <f>VLOOKUP(A249,'TAB A1'!A:E,1,0)</f>
        <v>South Sudan</v>
      </c>
    </row>
    <row r="250" spans="1:26" x14ac:dyDescent="0.3">
      <c r="A250" s="26" t="s">
        <v>684</v>
      </c>
      <c r="B250" s="26" t="s">
        <v>517</v>
      </c>
      <c r="C250" s="26" t="s">
        <v>624</v>
      </c>
      <c r="D250" s="26">
        <v>2019</v>
      </c>
      <c r="E250" s="26" t="s">
        <v>775</v>
      </c>
      <c r="F250" s="26" t="s">
        <v>806</v>
      </c>
      <c r="G250" s="26" t="s">
        <v>806</v>
      </c>
      <c r="H250" s="26" t="s">
        <v>807</v>
      </c>
      <c r="I250" s="27">
        <v>0</v>
      </c>
      <c r="J250" s="27">
        <v>0</v>
      </c>
      <c r="K250" s="27">
        <v>0</v>
      </c>
      <c r="L250" s="27">
        <v>14413974</v>
      </c>
      <c r="M250" s="27">
        <v>0</v>
      </c>
      <c r="N250" s="27">
        <v>0</v>
      </c>
      <c r="O250" s="27">
        <v>0</v>
      </c>
      <c r="P250" s="27">
        <v>2236203</v>
      </c>
      <c r="Q250" s="27">
        <v>0</v>
      </c>
      <c r="R250" s="27">
        <v>0</v>
      </c>
      <c r="S250" s="27">
        <v>0</v>
      </c>
      <c r="T250" s="27">
        <v>16650177</v>
      </c>
      <c r="U250" s="27">
        <v>1</v>
      </c>
      <c r="V250" s="27">
        <f t="shared" si="14"/>
        <v>0</v>
      </c>
      <c r="W250" s="27">
        <f t="shared" si="15"/>
        <v>0</v>
      </c>
      <c r="X250" s="27">
        <f t="shared" si="16"/>
        <v>0</v>
      </c>
      <c r="Y250" s="27">
        <f t="shared" si="17"/>
        <v>16650177</v>
      </c>
      <c r="Z250" s="27" t="str">
        <f>VLOOKUP(A250,'TAB A1'!A:E,1,0)</f>
        <v>South Sudan</v>
      </c>
    </row>
    <row r="251" spans="1:26" x14ac:dyDescent="0.3">
      <c r="A251" s="26" t="s">
        <v>684</v>
      </c>
      <c r="B251" s="26" t="s">
        <v>519</v>
      </c>
      <c r="C251" s="26" t="s">
        <v>624</v>
      </c>
      <c r="D251" s="26">
        <v>2019</v>
      </c>
      <c r="E251" s="26" t="s">
        <v>775</v>
      </c>
      <c r="F251" s="26" t="s">
        <v>806</v>
      </c>
      <c r="G251" s="26" t="s">
        <v>806</v>
      </c>
      <c r="H251" s="26" t="s">
        <v>807</v>
      </c>
      <c r="I251" s="27">
        <v>0</v>
      </c>
      <c r="J251" s="27">
        <v>0</v>
      </c>
      <c r="K251" s="27">
        <v>0</v>
      </c>
      <c r="L251" s="27">
        <v>2120774.94</v>
      </c>
      <c r="M251" s="27">
        <v>0</v>
      </c>
      <c r="N251" s="27">
        <v>0</v>
      </c>
      <c r="O251" s="27">
        <v>0</v>
      </c>
      <c r="P251" s="27">
        <v>1367851.45</v>
      </c>
      <c r="Q251" s="27">
        <v>0</v>
      </c>
      <c r="R251" s="27">
        <v>0</v>
      </c>
      <c r="S251" s="27">
        <v>0</v>
      </c>
      <c r="T251" s="27">
        <v>3488626.39</v>
      </c>
      <c r="U251" s="27">
        <v>1</v>
      </c>
      <c r="V251" s="27">
        <f t="shared" si="14"/>
        <v>0</v>
      </c>
      <c r="W251" s="27">
        <f t="shared" si="15"/>
        <v>0</v>
      </c>
      <c r="X251" s="27">
        <f t="shared" si="16"/>
        <v>0</v>
      </c>
      <c r="Y251" s="27">
        <f t="shared" si="17"/>
        <v>3488626.39</v>
      </c>
      <c r="Z251" s="27" t="str">
        <f>VLOOKUP(A251,'TAB A1'!A:E,1,0)</f>
        <v>South Sudan</v>
      </c>
    </row>
    <row r="252" spans="1:26" x14ac:dyDescent="0.3">
      <c r="A252" s="26" t="s">
        <v>3350</v>
      </c>
      <c r="B252" s="26" t="s">
        <v>465</v>
      </c>
      <c r="C252" s="26" t="s">
        <v>624</v>
      </c>
      <c r="D252" s="26">
        <v>2019</v>
      </c>
      <c r="E252" s="26" t="s">
        <v>775</v>
      </c>
      <c r="F252" s="26" t="s">
        <v>1008</v>
      </c>
      <c r="G252" s="26" t="s">
        <v>1008</v>
      </c>
      <c r="H252" s="26" t="s">
        <v>845</v>
      </c>
      <c r="I252" s="27">
        <v>0</v>
      </c>
      <c r="J252" s="27">
        <v>0</v>
      </c>
      <c r="K252" s="27">
        <v>0</v>
      </c>
      <c r="L252" s="27">
        <v>7026138.1100000003</v>
      </c>
      <c r="M252" s="27">
        <v>260160.99</v>
      </c>
      <c r="N252" s="27">
        <v>123886.79</v>
      </c>
      <c r="O252" s="27">
        <v>136274.20000000001</v>
      </c>
      <c r="P252" s="27">
        <v>78005518.150000006</v>
      </c>
      <c r="Q252" s="27">
        <v>260160.99</v>
      </c>
      <c r="R252" s="27">
        <v>123886.79</v>
      </c>
      <c r="S252" s="27">
        <v>136274.20000000001</v>
      </c>
      <c r="T252" s="27">
        <v>85031656.260000005</v>
      </c>
      <c r="U252" s="27">
        <v>1</v>
      </c>
      <c r="V252" s="27">
        <f t="shared" si="14"/>
        <v>260160.99</v>
      </c>
      <c r="W252" s="27">
        <f t="shared" si="15"/>
        <v>123886.79</v>
      </c>
      <c r="X252" s="27">
        <f t="shared" si="16"/>
        <v>136274.20000000001</v>
      </c>
      <c r="Y252" s="27">
        <f t="shared" si="17"/>
        <v>85031656.260000005</v>
      </c>
      <c r="Z252" s="27" t="s">
        <v>771</v>
      </c>
    </row>
    <row r="253" spans="1:26" x14ac:dyDescent="0.3">
      <c r="A253" s="26" t="s">
        <v>3363</v>
      </c>
      <c r="B253" s="26" t="s">
        <v>3364</v>
      </c>
      <c r="C253" s="26" t="s">
        <v>624</v>
      </c>
      <c r="D253" s="26">
        <v>2019</v>
      </c>
      <c r="E253" s="26" t="s">
        <v>775</v>
      </c>
      <c r="F253" s="26" t="s">
        <v>845</v>
      </c>
      <c r="G253" s="26" t="s">
        <v>845</v>
      </c>
      <c r="H253" s="26" t="s">
        <v>845</v>
      </c>
      <c r="I253" s="27"/>
      <c r="J253" s="27"/>
      <c r="K253" s="27">
        <v>0</v>
      </c>
      <c r="L253" s="27">
        <v>221247</v>
      </c>
      <c r="M253" s="27">
        <v>2122.33</v>
      </c>
      <c r="N253" s="27">
        <v>0</v>
      </c>
      <c r="O253" s="27">
        <v>2122.33</v>
      </c>
      <c r="P253" s="27">
        <v>1426973</v>
      </c>
      <c r="Q253" s="27">
        <v>2122.33</v>
      </c>
      <c r="R253" s="27">
        <v>0</v>
      </c>
      <c r="S253" s="27">
        <v>2122.33</v>
      </c>
      <c r="T253" s="27">
        <v>1648220</v>
      </c>
      <c r="U253" s="27">
        <v>1</v>
      </c>
      <c r="V253" s="27">
        <f t="shared" si="14"/>
        <v>2122.33</v>
      </c>
      <c r="W253" s="27">
        <f t="shared" si="15"/>
        <v>0</v>
      </c>
      <c r="X253" s="27">
        <f t="shared" si="16"/>
        <v>2122.33</v>
      </c>
      <c r="Y253" s="27">
        <f t="shared" si="17"/>
        <v>1648220</v>
      </c>
      <c r="Z253" s="27" t="s">
        <v>771</v>
      </c>
    </row>
    <row r="254" spans="1:26" x14ac:dyDescent="0.3">
      <c r="A254" s="26" t="s">
        <v>661</v>
      </c>
      <c r="B254" s="26" t="s">
        <v>3381</v>
      </c>
      <c r="C254" s="26" t="s">
        <v>624</v>
      </c>
      <c r="D254" s="26">
        <v>2019</v>
      </c>
      <c r="E254" s="26" t="s">
        <v>775</v>
      </c>
      <c r="F254" s="26" t="s">
        <v>849</v>
      </c>
      <c r="G254" s="26" t="s">
        <v>849</v>
      </c>
      <c r="H254" s="26" t="s">
        <v>849</v>
      </c>
      <c r="I254" s="27"/>
      <c r="J254" s="27"/>
      <c r="K254" s="27">
        <v>0</v>
      </c>
      <c r="L254" s="27">
        <v>500119</v>
      </c>
      <c r="M254" s="27"/>
      <c r="N254" s="27"/>
      <c r="O254" s="27">
        <v>0</v>
      </c>
      <c r="P254" s="27">
        <v>426081</v>
      </c>
      <c r="Q254" s="27">
        <v>0</v>
      </c>
      <c r="R254" s="27">
        <v>0</v>
      </c>
      <c r="S254" s="27">
        <v>0</v>
      </c>
      <c r="T254" s="27">
        <v>926200</v>
      </c>
      <c r="U254" s="27">
        <v>1</v>
      </c>
      <c r="V254" s="27">
        <f t="shared" si="14"/>
        <v>0</v>
      </c>
      <c r="W254" s="27">
        <f t="shared" si="15"/>
        <v>0</v>
      </c>
      <c r="X254" s="27">
        <f t="shared" si="16"/>
        <v>0</v>
      </c>
      <c r="Y254" s="27">
        <f t="shared" si="17"/>
        <v>926200</v>
      </c>
      <c r="Z254" s="27" t="str">
        <f>VLOOKUP(A254,'TAB A1'!A:E,1,0)</f>
        <v>Sri Lanka</v>
      </c>
    </row>
    <row r="255" spans="1:26" x14ac:dyDescent="0.3">
      <c r="A255" s="26" t="s">
        <v>661</v>
      </c>
      <c r="B255" s="26" t="s">
        <v>3390</v>
      </c>
      <c r="C255" s="26" t="s">
        <v>624</v>
      </c>
      <c r="D255" s="26">
        <v>2019</v>
      </c>
      <c r="E255" s="26" t="s">
        <v>775</v>
      </c>
      <c r="F255" s="26" t="s">
        <v>806</v>
      </c>
      <c r="G255" s="26" t="s">
        <v>806</v>
      </c>
      <c r="H255" s="26" t="s">
        <v>807</v>
      </c>
      <c r="I255" s="27">
        <v>0</v>
      </c>
      <c r="J255" s="27">
        <v>0</v>
      </c>
      <c r="K255" s="27">
        <v>0</v>
      </c>
      <c r="L255" s="27">
        <v>449004</v>
      </c>
      <c r="M255" s="27">
        <v>0</v>
      </c>
      <c r="N255" s="27">
        <v>0</v>
      </c>
      <c r="O255" s="27">
        <v>0</v>
      </c>
      <c r="P255" s="27">
        <v>0</v>
      </c>
      <c r="Q255" s="27">
        <v>0</v>
      </c>
      <c r="R255" s="27">
        <v>0</v>
      </c>
      <c r="S255" s="27">
        <v>0</v>
      </c>
      <c r="T255" s="27">
        <v>449004</v>
      </c>
      <c r="U255" s="27">
        <v>1</v>
      </c>
      <c r="V255" s="27">
        <f t="shared" si="14"/>
        <v>0</v>
      </c>
      <c r="W255" s="27">
        <f t="shared" si="15"/>
        <v>0</v>
      </c>
      <c r="X255" s="27">
        <f t="shared" si="16"/>
        <v>0</v>
      </c>
      <c r="Y255" s="27">
        <f t="shared" si="17"/>
        <v>449004</v>
      </c>
      <c r="Z255" s="27" t="str">
        <f>VLOOKUP(A255,'TAB A1'!A:E,1,0)</f>
        <v>Sri Lanka</v>
      </c>
    </row>
    <row r="256" spans="1:26" x14ac:dyDescent="0.3">
      <c r="A256" s="26" t="s">
        <v>661</v>
      </c>
      <c r="B256" s="26" t="s">
        <v>3408</v>
      </c>
      <c r="C256" s="26" t="s">
        <v>624</v>
      </c>
      <c r="D256" s="26">
        <v>2019</v>
      </c>
      <c r="E256" s="26" t="s">
        <v>775</v>
      </c>
      <c r="F256" s="26" t="s">
        <v>806</v>
      </c>
      <c r="G256" s="26" t="s">
        <v>806</v>
      </c>
      <c r="H256" s="26" t="s">
        <v>807</v>
      </c>
      <c r="I256" s="27">
        <v>0</v>
      </c>
      <c r="J256" s="27">
        <v>0</v>
      </c>
      <c r="K256" s="27">
        <v>0</v>
      </c>
      <c r="L256" s="27">
        <v>633944</v>
      </c>
      <c r="M256" s="27">
        <v>0</v>
      </c>
      <c r="N256" s="27">
        <v>0</v>
      </c>
      <c r="O256" s="27">
        <v>0</v>
      </c>
      <c r="P256" s="27">
        <v>0</v>
      </c>
      <c r="Q256" s="27">
        <v>0</v>
      </c>
      <c r="R256" s="27">
        <v>0</v>
      </c>
      <c r="S256" s="27">
        <v>0</v>
      </c>
      <c r="T256" s="27">
        <v>633944</v>
      </c>
      <c r="U256" s="27">
        <v>1</v>
      </c>
      <c r="V256" s="27">
        <f t="shared" si="14"/>
        <v>0</v>
      </c>
      <c r="W256" s="27">
        <f t="shared" si="15"/>
        <v>0</v>
      </c>
      <c r="X256" s="27">
        <f t="shared" si="16"/>
        <v>0</v>
      </c>
      <c r="Y256" s="27">
        <f t="shared" si="17"/>
        <v>633944</v>
      </c>
      <c r="Z256" s="27" t="str">
        <f>VLOOKUP(A256,'TAB A1'!A:E,1,0)</f>
        <v>Sri Lanka</v>
      </c>
    </row>
    <row r="257" spans="1:27" x14ac:dyDescent="0.3">
      <c r="A257" s="26" t="s">
        <v>679</v>
      </c>
      <c r="B257" s="26" t="s">
        <v>481</v>
      </c>
      <c r="C257" s="26" t="s">
        <v>624</v>
      </c>
      <c r="D257" s="26">
        <v>2019</v>
      </c>
      <c r="E257" s="26" t="s">
        <v>805</v>
      </c>
      <c r="F257" s="26" t="s">
        <v>882</v>
      </c>
      <c r="G257" s="26" t="s">
        <v>845</v>
      </c>
      <c r="H257" s="26" t="s">
        <v>845</v>
      </c>
      <c r="I257" s="27">
        <v>596.45000000000005</v>
      </c>
      <c r="J257" s="27">
        <v>0</v>
      </c>
      <c r="K257" s="27">
        <v>596.45000000000005</v>
      </c>
      <c r="L257" s="27">
        <v>2612093</v>
      </c>
      <c r="M257" s="27"/>
      <c r="N257" s="27">
        <v>0</v>
      </c>
      <c r="O257" s="27">
        <v>0</v>
      </c>
      <c r="P257" s="27">
        <v>885051.48</v>
      </c>
      <c r="Q257" s="27">
        <v>596.45000000000005</v>
      </c>
      <c r="R257" s="27">
        <v>0</v>
      </c>
      <c r="S257" s="27">
        <v>596.45000000000005</v>
      </c>
      <c r="T257" s="27">
        <v>3497144.48</v>
      </c>
      <c r="U257" s="27">
        <v>1</v>
      </c>
      <c r="V257" s="27">
        <f t="shared" si="14"/>
        <v>596.45000000000005</v>
      </c>
      <c r="W257" s="27">
        <f t="shared" si="15"/>
        <v>0</v>
      </c>
      <c r="X257" s="27">
        <f t="shared" si="16"/>
        <v>596.45000000000005</v>
      </c>
      <c r="Y257" s="27">
        <f t="shared" si="17"/>
        <v>3497144.48</v>
      </c>
      <c r="Z257" s="27" t="str">
        <f>VLOOKUP(A257,'TAB A1'!A:E,1,0)</f>
        <v>Sudan</v>
      </c>
    </row>
    <row r="258" spans="1:27" x14ac:dyDescent="0.3">
      <c r="A258" s="26" t="s">
        <v>679</v>
      </c>
      <c r="B258" s="26" t="s">
        <v>482</v>
      </c>
      <c r="C258" s="26" t="s">
        <v>624</v>
      </c>
      <c r="D258" s="26">
        <v>2019</v>
      </c>
      <c r="E258" s="26" t="s">
        <v>805</v>
      </c>
      <c r="F258" s="26" t="s">
        <v>806</v>
      </c>
      <c r="G258" s="26" t="s">
        <v>806</v>
      </c>
      <c r="H258" s="26" t="s">
        <v>807</v>
      </c>
      <c r="I258" s="27">
        <v>45148.32</v>
      </c>
      <c r="J258" s="27">
        <v>0</v>
      </c>
      <c r="K258" s="27">
        <v>45148.32</v>
      </c>
      <c r="L258" s="27">
        <v>4732356.91</v>
      </c>
      <c r="M258" s="27"/>
      <c r="N258" s="27"/>
      <c r="O258" s="27">
        <v>0</v>
      </c>
      <c r="P258" s="27">
        <v>38988153.189999998</v>
      </c>
      <c r="Q258" s="27">
        <v>45148.32</v>
      </c>
      <c r="R258" s="27">
        <v>0</v>
      </c>
      <c r="S258" s="27">
        <v>45148.32</v>
      </c>
      <c r="T258" s="27">
        <v>43720510.100000001</v>
      </c>
      <c r="U258" s="27">
        <v>1</v>
      </c>
      <c r="V258" s="27">
        <f t="shared" si="14"/>
        <v>45148.32</v>
      </c>
      <c r="W258" s="27">
        <f t="shared" si="15"/>
        <v>0</v>
      </c>
      <c r="X258" s="27">
        <f t="shared" si="16"/>
        <v>45148.32</v>
      </c>
      <c r="Y258" s="27">
        <f t="shared" si="17"/>
        <v>43720510.100000001</v>
      </c>
      <c r="Z258" s="27" t="str">
        <f>VLOOKUP(A258,'TAB A1'!A:E,1,0)</f>
        <v>Sudan</v>
      </c>
    </row>
    <row r="259" spans="1:27" x14ac:dyDescent="0.3">
      <c r="A259" s="26" t="s">
        <v>679</v>
      </c>
      <c r="B259" s="26" t="s">
        <v>486</v>
      </c>
      <c r="C259" s="26" t="s">
        <v>624</v>
      </c>
      <c r="D259" s="26">
        <v>2019</v>
      </c>
      <c r="E259" s="26" t="s">
        <v>805</v>
      </c>
      <c r="F259" s="26" t="s">
        <v>882</v>
      </c>
      <c r="G259" s="26" t="s">
        <v>845</v>
      </c>
      <c r="H259" s="26" t="s">
        <v>845</v>
      </c>
      <c r="I259" s="27">
        <v>3130.45</v>
      </c>
      <c r="J259" s="27">
        <v>0</v>
      </c>
      <c r="K259" s="27">
        <v>3130.45</v>
      </c>
      <c r="L259" s="27">
        <v>2929007.76</v>
      </c>
      <c r="M259" s="27">
        <v>1263.97</v>
      </c>
      <c r="N259" s="27">
        <v>0</v>
      </c>
      <c r="O259" s="27">
        <v>1263.97</v>
      </c>
      <c r="P259" s="27">
        <v>522748.85</v>
      </c>
      <c r="Q259" s="27">
        <v>4394.42</v>
      </c>
      <c r="R259" s="27">
        <v>0</v>
      </c>
      <c r="S259" s="27">
        <v>4394.42</v>
      </c>
      <c r="T259" s="27">
        <v>3451756.61</v>
      </c>
      <c r="U259" s="27">
        <v>1</v>
      </c>
      <c r="V259" s="27">
        <f t="shared" si="14"/>
        <v>4394.42</v>
      </c>
      <c r="W259" s="27">
        <f t="shared" si="15"/>
        <v>0</v>
      </c>
      <c r="X259" s="27">
        <f t="shared" si="16"/>
        <v>4394.42</v>
      </c>
      <c r="Y259" s="27">
        <f t="shared" si="17"/>
        <v>3451756.61</v>
      </c>
      <c r="Z259" s="27" t="str">
        <f>VLOOKUP(A259,'TAB A1'!A:E,1,0)</f>
        <v>Sudan</v>
      </c>
    </row>
    <row r="260" spans="1:27" x14ac:dyDescent="0.3">
      <c r="A260" s="26" t="s">
        <v>685</v>
      </c>
      <c r="B260" s="26" t="s">
        <v>3444</v>
      </c>
      <c r="C260" s="26" t="s">
        <v>624</v>
      </c>
      <c r="D260" s="26">
        <v>2019</v>
      </c>
      <c r="E260" s="26" t="s">
        <v>775</v>
      </c>
      <c r="F260" s="26" t="s">
        <v>1008</v>
      </c>
      <c r="G260" s="26"/>
      <c r="H260" s="26" t="s">
        <v>845</v>
      </c>
      <c r="I260" s="27">
        <v>1010.11</v>
      </c>
      <c r="J260" s="27"/>
      <c r="K260" s="27">
        <v>1010.11</v>
      </c>
      <c r="L260" s="27">
        <v>631622</v>
      </c>
      <c r="M260" s="27"/>
      <c r="N260" s="27"/>
      <c r="O260" s="27">
        <v>0</v>
      </c>
      <c r="P260" s="27"/>
      <c r="Q260" s="27">
        <v>1010.11</v>
      </c>
      <c r="R260" s="27">
        <v>0</v>
      </c>
      <c r="S260" s="27">
        <v>1010.11</v>
      </c>
      <c r="T260" s="27">
        <v>631622</v>
      </c>
      <c r="U260" s="27">
        <v>1</v>
      </c>
      <c r="V260" s="27">
        <f t="shared" si="14"/>
        <v>1010.11</v>
      </c>
      <c r="W260" s="27">
        <f t="shared" si="15"/>
        <v>0</v>
      </c>
      <c r="X260" s="27">
        <f t="shared" si="16"/>
        <v>1010.11</v>
      </c>
      <c r="Y260" s="27">
        <f t="shared" si="17"/>
        <v>631622</v>
      </c>
      <c r="Z260" s="27" t="str">
        <f>VLOOKUP(A260,'TAB A1'!A:E,1,0)</f>
        <v>Suriname</v>
      </c>
    </row>
    <row r="261" spans="1:27" x14ac:dyDescent="0.3">
      <c r="A261" s="26" t="s">
        <v>685</v>
      </c>
      <c r="B261" s="26" t="s">
        <v>526</v>
      </c>
      <c r="C261" s="26" t="s">
        <v>624</v>
      </c>
      <c r="D261" s="26">
        <v>2019</v>
      </c>
      <c r="E261" s="26" t="s">
        <v>775</v>
      </c>
      <c r="F261" s="26" t="s">
        <v>1008</v>
      </c>
      <c r="G261" s="26"/>
      <c r="H261" s="26" t="s">
        <v>845</v>
      </c>
      <c r="I261" s="27">
        <v>13.52</v>
      </c>
      <c r="J261" s="27"/>
      <c r="K261" s="27">
        <v>13.52</v>
      </c>
      <c r="L261" s="27">
        <v>691088</v>
      </c>
      <c r="M261" s="27"/>
      <c r="N261" s="27"/>
      <c r="O261" s="27">
        <v>0</v>
      </c>
      <c r="P261" s="27"/>
      <c r="Q261" s="27">
        <v>13.52</v>
      </c>
      <c r="R261" s="27">
        <v>0</v>
      </c>
      <c r="S261" s="27">
        <v>13.52</v>
      </c>
      <c r="T261" s="27">
        <v>691088</v>
      </c>
      <c r="U261" s="27">
        <v>1</v>
      </c>
      <c r="V261" s="27">
        <f t="shared" ref="V261:V308" si="18">Q261*$U261</f>
        <v>13.52</v>
      </c>
      <c r="W261" s="27">
        <f t="shared" ref="W261:W308" si="19">R261*$U261</f>
        <v>0</v>
      </c>
      <c r="X261" s="27">
        <f t="shared" ref="X261:X308" si="20">S261*$U261</f>
        <v>13.52</v>
      </c>
      <c r="Y261" s="27">
        <f t="shared" ref="Y261:Y308" si="21">T261*$U261</f>
        <v>691088</v>
      </c>
      <c r="Z261" s="27" t="str">
        <f>VLOOKUP(A261,'TAB A1'!A:E,1,0)</f>
        <v>Suriname</v>
      </c>
    </row>
    <row r="262" spans="1:27" x14ac:dyDescent="0.3">
      <c r="A262" s="26" t="s">
        <v>729</v>
      </c>
      <c r="B262" s="26" t="s">
        <v>548</v>
      </c>
      <c r="C262" s="26" t="s">
        <v>624</v>
      </c>
      <c r="D262" s="26">
        <v>2019</v>
      </c>
      <c r="E262" s="26" t="s">
        <v>775</v>
      </c>
      <c r="F262" s="26" t="s">
        <v>806</v>
      </c>
      <c r="G262" s="26" t="s">
        <v>849</v>
      </c>
      <c r="H262" s="26" t="s">
        <v>845</v>
      </c>
      <c r="I262" s="27"/>
      <c r="J262" s="27"/>
      <c r="K262" s="27">
        <v>0</v>
      </c>
      <c r="L262" s="27">
        <v>2144667.71999999</v>
      </c>
      <c r="M262" s="27">
        <v>2757.16</v>
      </c>
      <c r="N262" s="27"/>
      <c r="O262" s="27">
        <v>2757.16</v>
      </c>
      <c r="P262" s="27">
        <v>1015898</v>
      </c>
      <c r="Q262" s="27">
        <v>2757.16</v>
      </c>
      <c r="R262" s="27">
        <v>0</v>
      </c>
      <c r="S262" s="27">
        <v>2757.16</v>
      </c>
      <c r="T262" s="27">
        <v>3160565.71999999</v>
      </c>
      <c r="U262" s="27">
        <v>1</v>
      </c>
      <c r="V262" s="27">
        <f t="shared" si="18"/>
        <v>2757.16</v>
      </c>
      <c r="W262" s="27">
        <f t="shared" si="19"/>
        <v>0</v>
      </c>
      <c r="X262" s="27">
        <f t="shared" si="20"/>
        <v>2757.16</v>
      </c>
      <c r="Y262" s="27">
        <f t="shared" si="21"/>
        <v>3160565.71999999</v>
      </c>
      <c r="Z262" s="27" t="str">
        <f>VLOOKUP(A262,'TAB A1'!A:E,1,0)</f>
        <v>Tajikistan</v>
      </c>
    </row>
    <row r="263" spans="1:27" x14ac:dyDescent="0.3">
      <c r="A263" s="26" t="s">
        <v>729</v>
      </c>
      <c r="B263" s="26" t="s">
        <v>551</v>
      </c>
      <c r="C263" s="26" t="s">
        <v>624</v>
      </c>
      <c r="D263" s="26">
        <v>2019</v>
      </c>
      <c r="E263" s="26" t="s">
        <v>775</v>
      </c>
      <c r="F263" s="26" t="s">
        <v>806</v>
      </c>
      <c r="G263" s="26" t="s">
        <v>1008</v>
      </c>
      <c r="H263" s="26" t="s">
        <v>845</v>
      </c>
      <c r="I263" s="27">
        <v>75030.388007453206</v>
      </c>
      <c r="J263" s="27">
        <v>0</v>
      </c>
      <c r="K263" s="27">
        <v>75030.388007453206</v>
      </c>
      <c r="L263" s="27">
        <v>1719460</v>
      </c>
      <c r="M263" s="27">
        <v>8820</v>
      </c>
      <c r="N263" s="27"/>
      <c r="O263" s="27">
        <v>8820</v>
      </c>
      <c r="P263" s="27">
        <v>258230.31122535799</v>
      </c>
      <c r="Q263" s="27">
        <v>83850.388007453206</v>
      </c>
      <c r="R263" s="27">
        <v>0</v>
      </c>
      <c r="S263" s="27">
        <v>83850.388007453206</v>
      </c>
      <c r="T263" s="27">
        <v>1977690.31122536</v>
      </c>
      <c r="U263" s="27">
        <v>1</v>
      </c>
      <c r="V263" s="27">
        <f t="shared" si="18"/>
        <v>83850.388007453206</v>
      </c>
      <c r="W263" s="27">
        <f t="shared" si="19"/>
        <v>0</v>
      </c>
      <c r="X263" s="27">
        <f t="shared" si="20"/>
        <v>83850.388007453206</v>
      </c>
      <c r="Y263" s="27">
        <f t="shared" si="21"/>
        <v>1977690.31122536</v>
      </c>
      <c r="Z263" s="27" t="str">
        <f>VLOOKUP(A263,'TAB A1'!A:E,1,0)</f>
        <v>Tajikistan</v>
      </c>
    </row>
    <row r="264" spans="1:27" x14ac:dyDescent="0.3">
      <c r="A264" s="26" t="s">
        <v>3475</v>
      </c>
      <c r="B264" s="26" t="s">
        <v>561</v>
      </c>
      <c r="C264" s="26" t="s">
        <v>624</v>
      </c>
      <c r="D264" s="26">
        <v>2019</v>
      </c>
      <c r="E264" s="26" t="s">
        <v>775</v>
      </c>
      <c r="F264" s="26" t="s">
        <v>849</v>
      </c>
      <c r="G264" s="26" t="s">
        <v>849</v>
      </c>
      <c r="H264" s="26" t="s">
        <v>849</v>
      </c>
      <c r="I264" s="27">
        <v>9016.1169856857305</v>
      </c>
      <c r="J264" s="27">
        <v>0</v>
      </c>
      <c r="K264" s="27">
        <v>9016.1169856857305</v>
      </c>
      <c r="L264" s="27">
        <v>2675772.1275147898</v>
      </c>
      <c r="M264" s="27">
        <v>41374.2975913177</v>
      </c>
      <c r="N264" s="27">
        <v>0</v>
      </c>
      <c r="O264" s="27">
        <v>41374.2975913177</v>
      </c>
      <c r="P264" s="27">
        <v>7255897</v>
      </c>
      <c r="Q264" s="27">
        <v>50390.414577003401</v>
      </c>
      <c r="R264" s="27">
        <v>0</v>
      </c>
      <c r="S264" s="27">
        <v>50390.414577003401</v>
      </c>
      <c r="T264" s="27">
        <v>9931669.1275147907</v>
      </c>
      <c r="U264" s="27">
        <v>1</v>
      </c>
      <c r="V264" s="27">
        <f t="shared" si="18"/>
        <v>50390.414577003401</v>
      </c>
      <c r="W264" s="27">
        <f t="shared" si="19"/>
        <v>0</v>
      </c>
      <c r="X264" s="27">
        <f t="shared" si="20"/>
        <v>50390.414577003401</v>
      </c>
      <c r="Y264" s="27">
        <f t="shared" si="21"/>
        <v>9931669.1275147907</v>
      </c>
      <c r="Z264" s="27" t="s">
        <v>732</v>
      </c>
    </row>
    <row r="265" spans="1:27" x14ac:dyDescent="0.3">
      <c r="A265" s="26" t="s">
        <v>687</v>
      </c>
      <c r="B265" s="26" t="s">
        <v>543</v>
      </c>
      <c r="C265" s="26" t="s">
        <v>624</v>
      </c>
      <c r="D265" s="26">
        <v>2019</v>
      </c>
      <c r="E265" s="26" t="s">
        <v>775</v>
      </c>
      <c r="F265" s="26"/>
      <c r="G265" s="26"/>
      <c r="H265" s="26" t="s">
        <v>845</v>
      </c>
      <c r="I265" s="27">
        <v>6255.4650000000101</v>
      </c>
      <c r="J265" s="27"/>
      <c r="K265" s="27">
        <v>6255.4650000000101</v>
      </c>
      <c r="L265" s="27">
        <v>95619.250937499994</v>
      </c>
      <c r="M265" s="27">
        <v>35995.688837523398</v>
      </c>
      <c r="N265" s="27"/>
      <c r="O265" s="27">
        <v>35995.688837523398</v>
      </c>
      <c r="P265" s="27">
        <v>550222.29716375005</v>
      </c>
      <c r="Q265" s="27">
        <v>42251.153837523401</v>
      </c>
      <c r="R265" s="27">
        <v>0</v>
      </c>
      <c r="S265" s="27">
        <v>42251.153837523401</v>
      </c>
      <c r="T265" s="27">
        <v>645841.54810124997</v>
      </c>
      <c r="U265" s="27">
        <v>1</v>
      </c>
      <c r="V265" s="27">
        <f t="shared" si="18"/>
        <v>42251.153837523401</v>
      </c>
      <c r="W265" s="27">
        <f t="shared" si="19"/>
        <v>0</v>
      </c>
      <c r="X265" s="27">
        <f t="shared" si="20"/>
        <v>42251.153837523401</v>
      </c>
      <c r="Y265" s="27">
        <f t="shared" si="21"/>
        <v>645841.54810124997</v>
      </c>
      <c r="Z265" s="27" t="str">
        <f>VLOOKUP(A265,'TAB A1'!A:E,1,0)</f>
        <v>Thailand</v>
      </c>
    </row>
    <row r="266" spans="1:27" x14ac:dyDescent="0.3">
      <c r="A266" s="26" t="s">
        <v>687</v>
      </c>
      <c r="B266" s="26" t="s">
        <v>545</v>
      </c>
      <c r="C266" s="26" t="s">
        <v>624</v>
      </c>
      <c r="D266" s="26">
        <v>2019</v>
      </c>
      <c r="E266" s="26" t="s">
        <v>775</v>
      </c>
      <c r="F266" s="26" t="s">
        <v>849</v>
      </c>
      <c r="G266" s="26" t="s">
        <v>849</v>
      </c>
      <c r="H266" s="26" t="s">
        <v>849</v>
      </c>
      <c r="I266" s="27">
        <v>45342.11</v>
      </c>
      <c r="J266" s="27"/>
      <c r="K266" s="27">
        <v>45342.11</v>
      </c>
      <c r="L266" s="27">
        <v>4004465.56</v>
      </c>
      <c r="M266" s="27">
        <v>10609.7384930191</v>
      </c>
      <c r="N266" s="27"/>
      <c r="O266" s="27">
        <v>10609.7384930191</v>
      </c>
      <c r="P266" s="27">
        <v>2105615.69448495</v>
      </c>
      <c r="Q266" s="27">
        <v>55951.848493019097</v>
      </c>
      <c r="R266" s="27">
        <v>0</v>
      </c>
      <c r="S266" s="27">
        <v>55951.848493019097</v>
      </c>
      <c r="T266" s="27">
        <v>6110081.2544849496</v>
      </c>
      <c r="U266" s="27">
        <v>1</v>
      </c>
      <c r="V266" s="27">
        <f t="shared" si="18"/>
        <v>55951.848493019097</v>
      </c>
      <c r="W266" s="27">
        <f t="shared" si="19"/>
        <v>0</v>
      </c>
      <c r="X266" s="27">
        <f t="shared" si="20"/>
        <v>55951.848493019097</v>
      </c>
      <c r="Y266" s="27">
        <f t="shared" si="21"/>
        <v>6110081.2544849496</v>
      </c>
      <c r="Z266" s="27" t="str">
        <f>VLOOKUP(A266,'TAB A1'!A:E,1,0)</f>
        <v>Thailand</v>
      </c>
    </row>
    <row r="267" spans="1:27" x14ac:dyDescent="0.3">
      <c r="A267" s="26" t="s">
        <v>688</v>
      </c>
      <c r="B267" s="26" t="s">
        <v>555</v>
      </c>
      <c r="C267" s="26" t="s">
        <v>624</v>
      </c>
      <c r="D267" s="26">
        <v>2019</v>
      </c>
      <c r="E267" s="26" t="s">
        <v>775</v>
      </c>
      <c r="F267" s="26" t="s">
        <v>1008</v>
      </c>
      <c r="G267" s="26" t="s">
        <v>1008</v>
      </c>
      <c r="H267" s="26" t="s">
        <v>845</v>
      </c>
      <c r="I267" s="27"/>
      <c r="J267" s="27"/>
      <c r="K267" s="27">
        <v>0</v>
      </c>
      <c r="L267" s="27">
        <v>856524.2</v>
      </c>
      <c r="M267" s="27"/>
      <c r="N267" s="27"/>
      <c r="O267" s="27">
        <v>0</v>
      </c>
      <c r="P267" s="27">
        <v>118101.07</v>
      </c>
      <c r="Q267" s="27">
        <v>0</v>
      </c>
      <c r="R267" s="27">
        <v>0</v>
      </c>
      <c r="S267" s="27">
        <v>0</v>
      </c>
      <c r="T267" s="27">
        <v>974625.27</v>
      </c>
      <c r="U267" s="27">
        <v>1</v>
      </c>
      <c r="V267" s="27">
        <f t="shared" si="18"/>
        <v>0</v>
      </c>
      <c r="W267" s="27">
        <f t="shared" si="19"/>
        <v>0</v>
      </c>
      <c r="X267" s="27">
        <f t="shared" si="20"/>
        <v>0</v>
      </c>
      <c r="Y267" s="27">
        <f t="shared" si="21"/>
        <v>974625.27</v>
      </c>
      <c r="Z267" s="27" t="str">
        <f>VLOOKUP(A267,'TAB A1'!A:E,1,0)</f>
        <v>Timor-Leste</v>
      </c>
    </row>
    <row r="268" spans="1:27" x14ac:dyDescent="0.3">
      <c r="A268" s="26" t="s">
        <v>688</v>
      </c>
      <c r="B268" s="26" t="s">
        <v>557</v>
      </c>
      <c r="C268" s="26" t="s">
        <v>624</v>
      </c>
      <c r="D268" s="26">
        <v>2019</v>
      </c>
      <c r="E268" s="26" t="s">
        <v>775</v>
      </c>
      <c r="F268" s="26" t="s">
        <v>1008</v>
      </c>
      <c r="G268" s="26" t="s">
        <v>1008</v>
      </c>
      <c r="H268" s="26" t="s">
        <v>845</v>
      </c>
      <c r="I268" s="27">
        <v>6480</v>
      </c>
      <c r="J268" s="27"/>
      <c r="K268" s="27">
        <v>6480</v>
      </c>
      <c r="L268" s="27">
        <v>2216890.61</v>
      </c>
      <c r="M268" s="27"/>
      <c r="N268" s="27"/>
      <c r="O268" s="27">
        <v>0</v>
      </c>
      <c r="P268" s="27">
        <v>64575.56</v>
      </c>
      <c r="Q268" s="27">
        <v>6480</v>
      </c>
      <c r="R268" s="27">
        <v>0</v>
      </c>
      <c r="S268" s="27">
        <v>6480</v>
      </c>
      <c r="T268" s="27">
        <v>2281466.17</v>
      </c>
      <c r="U268" s="27">
        <v>1</v>
      </c>
      <c r="V268" s="27">
        <f t="shared" si="18"/>
        <v>6480</v>
      </c>
      <c r="W268" s="27">
        <f t="shared" si="19"/>
        <v>0</v>
      </c>
      <c r="X268" s="27">
        <f t="shared" si="20"/>
        <v>6480</v>
      </c>
      <c r="Y268" s="27">
        <f t="shared" si="21"/>
        <v>2281466.17</v>
      </c>
      <c r="Z268" s="27" t="str">
        <f>VLOOKUP(A268,'TAB A1'!A:E,1,0)</f>
        <v>Timor-Leste</v>
      </c>
    </row>
    <row r="269" spans="1:27" x14ac:dyDescent="0.3">
      <c r="A269" s="26" t="s">
        <v>688</v>
      </c>
      <c r="B269" s="26" t="s">
        <v>559</v>
      </c>
      <c r="C269" s="26" t="s">
        <v>624</v>
      </c>
      <c r="D269" s="26">
        <v>2019</v>
      </c>
      <c r="E269" s="26" t="s">
        <v>775</v>
      </c>
      <c r="F269" s="26" t="s">
        <v>1008</v>
      </c>
      <c r="G269" s="26" t="s">
        <v>1008</v>
      </c>
      <c r="H269" s="26" t="s">
        <v>845</v>
      </c>
      <c r="I269" s="27"/>
      <c r="J269" s="27"/>
      <c r="K269" s="27">
        <v>0</v>
      </c>
      <c r="L269" s="27">
        <v>1652602.78</v>
      </c>
      <c r="M269" s="27"/>
      <c r="N269" s="27"/>
      <c r="O269" s="27">
        <v>0</v>
      </c>
      <c r="P269" s="27">
        <v>402362.45</v>
      </c>
      <c r="Q269" s="27">
        <v>0</v>
      </c>
      <c r="R269" s="27">
        <v>0</v>
      </c>
      <c r="S269" s="27">
        <v>0</v>
      </c>
      <c r="T269" s="27">
        <v>2054965.23</v>
      </c>
      <c r="U269" s="27">
        <v>1</v>
      </c>
      <c r="V269" s="27">
        <f t="shared" si="18"/>
        <v>0</v>
      </c>
      <c r="W269" s="27">
        <f t="shared" si="19"/>
        <v>0</v>
      </c>
      <c r="X269" s="27">
        <f t="shared" si="20"/>
        <v>0</v>
      </c>
      <c r="Y269" s="27">
        <f t="shared" si="21"/>
        <v>2054965.23</v>
      </c>
      <c r="Z269" s="27" t="str">
        <f>VLOOKUP(A269,'TAB A1'!A:E,1,0)</f>
        <v>Timor-Leste</v>
      </c>
    </row>
    <row r="270" spans="1:27" x14ac:dyDescent="0.3">
      <c r="A270" s="26" t="s">
        <v>686</v>
      </c>
      <c r="B270" s="26" t="s">
        <v>537</v>
      </c>
      <c r="C270" s="26" t="s">
        <v>628</v>
      </c>
      <c r="D270" s="26">
        <v>2019</v>
      </c>
      <c r="E270" s="26" t="s">
        <v>775</v>
      </c>
      <c r="F270" s="26" t="s">
        <v>806</v>
      </c>
      <c r="G270" s="26" t="s">
        <v>806</v>
      </c>
      <c r="H270" s="26" t="s">
        <v>807</v>
      </c>
      <c r="I270" s="27">
        <v>0</v>
      </c>
      <c r="J270" s="27">
        <v>0</v>
      </c>
      <c r="K270" s="27">
        <v>0</v>
      </c>
      <c r="L270" s="27">
        <v>3322117.1078260001</v>
      </c>
      <c r="M270" s="27">
        <v>0</v>
      </c>
      <c r="N270" s="27">
        <v>0</v>
      </c>
      <c r="O270" s="27">
        <v>0</v>
      </c>
      <c r="P270" s="27">
        <v>1801539.3508520001</v>
      </c>
      <c r="Q270" s="27">
        <v>0</v>
      </c>
      <c r="R270" s="27">
        <v>0</v>
      </c>
      <c r="S270" s="27">
        <v>0</v>
      </c>
      <c r="T270" s="27">
        <v>5123656.4586779997</v>
      </c>
      <c r="U270" s="27">
        <v>1.119685</v>
      </c>
      <c r="V270" s="27">
        <f t="shared" si="18"/>
        <v>0</v>
      </c>
      <c r="W270" s="27">
        <f t="shared" si="19"/>
        <v>0</v>
      </c>
      <c r="X270" s="27">
        <f t="shared" si="20"/>
        <v>0</v>
      </c>
      <c r="Y270" s="27">
        <f t="shared" si="21"/>
        <v>5736881.281934876</v>
      </c>
      <c r="Z270" s="27" t="str">
        <f>VLOOKUP(A270,'TAB A1'!A:E,1,0)</f>
        <v>Togo</v>
      </c>
    </row>
    <row r="271" spans="1:27" x14ac:dyDescent="0.3">
      <c r="A271" s="26" t="s">
        <v>686</v>
      </c>
      <c r="B271" s="26" t="s">
        <v>539</v>
      </c>
      <c r="C271" s="26" t="s">
        <v>628</v>
      </c>
      <c r="D271" s="26">
        <v>2019</v>
      </c>
      <c r="E271" s="26" t="s">
        <v>775</v>
      </c>
      <c r="F271" s="26" t="s">
        <v>806</v>
      </c>
      <c r="G271" s="26" t="s">
        <v>806</v>
      </c>
      <c r="H271" s="26" t="s">
        <v>807</v>
      </c>
      <c r="I271" s="27">
        <v>0</v>
      </c>
      <c r="J271" s="27">
        <v>0</v>
      </c>
      <c r="K271" s="27">
        <v>0</v>
      </c>
      <c r="L271" s="27">
        <v>4952053.1396850003</v>
      </c>
      <c r="M271" s="27">
        <v>0</v>
      </c>
      <c r="N271" s="27">
        <v>0</v>
      </c>
      <c r="O271" s="27">
        <v>0</v>
      </c>
      <c r="P271" s="27">
        <v>1338931.1679779999</v>
      </c>
      <c r="Q271" s="27">
        <v>0</v>
      </c>
      <c r="R271" s="27">
        <v>0</v>
      </c>
      <c r="S271" s="27">
        <v>0</v>
      </c>
      <c r="T271" s="27">
        <v>6290984.3076630002</v>
      </c>
      <c r="U271" s="27">
        <v>1.119685</v>
      </c>
      <c r="V271" s="27">
        <f t="shared" si="18"/>
        <v>0</v>
      </c>
      <c r="W271" s="27">
        <f t="shared" si="19"/>
        <v>0</v>
      </c>
      <c r="X271" s="27">
        <f t="shared" si="20"/>
        <v>0</v>
      </c>
      <c r="Y271" s="27">
        <f t="shared" si="21"/>
        <v>7043920.7645256463</v>
      </c>
      <c r="Z271" s="27" t="str">
        <f>VLOOKUP(A271,'TAB A1'!A:E,1,0)</f>
        <v>Togo</v>
      </c>
      <c r="AA271" s="27"/>
    </row>
    <row r="272" spans="1:27" x14ac:dyDescent="0.3">
      <c r="A272" s="26" t="s">
        <v>686</v>
      </c>
      <c r="B272" s="26" t="s">
        <v>541</v>
      </c>
      <c r="C272" s="26" t="s">
        <v>628</v>
      </c>
      <c r="D272" s="26">
        <v>2019</v>
      </c>
      <c r="E272" s="26" t="s">
        <v>775</v>
      </c>
      <c r="F272" s="26" t="s">
        <v>806</v>
      </c>
      <c r="G272" s="26" t="s">
        <v>806</v>
      </c>
      <c r="H272" s="26" t="s">
        <v>807</v>
      </c>
      <c r="I272" s="27">
        <v>0</v>
      </c>
      <c r="J272" s="27">
        <v>0</v>
      </c>
      <c r="K272" s="27">
        <v>0</v>
      </c>
      <c r="L272" s="27">
        <v>381259.51672399999</v>
      </c>
      <c r="M272" s="27">
        <v>0</v>
      </c>
      <c r="N272" s="27">
        <v>0</v>
      </c>
      <c r="O272" s="27">
        <v>0</v>
      </c>
      <c r="P272" s="27">
        <v>165162.42644700001</v>
      </c>
      <c r="Q272" s="27">
        <v>0</v>
      </c>
      <c r="R272" s="27">
        <v>0</v>
      </c>
      <c r="S272" s="27">
        <v>0</v>
      </c>
      <c r="T272" s="27">
        <v>546421.94317099999</v>
      </c>
      <c r="U272" s="27">
        <v>1.119685</v>
      </c>
      <c r="V272" s="27">
        <f t="shared" si="18"/>
        <v>0</v>
      </c>
      <c r="W272" s="27">
        <f t="shared" si="19"/>
        <v>0</v>
      </c>
      <c r="X272" s="27">
        <f t="shared" si="20"/>
        <v>0</v>
      </c>
      <c r="Y272" s="27">
        <f t="shared" si="21"/>
        <v>611820.45343942114</v>
      </c>
      <c r="Z272" s="27" t="str">
        <f>VLOOKUP(A272,'TAB A1'!A:E,1,0)</f>
        <v>Togo</v>
      </c>
    </row>
    <row r="273" spans="1:26" x14ac:dyDescent="0.3">
      <c r="A273" s="26" t="s">
        <v>731</v>
      </c>
      <c r="B273" s="26" t="s">
        <v>3573</v>
      </c>
      <c r="C273" s="26" t="s">
        <v>624</v>
      </c>
      <c r="D273" s="26">
        <v>2019</v>
      </c>
      <c r="E273" s="26" t="s">
        <v>775</v>
      </c>
      <c r="F273" s="26" t="s">
        <v>882</v>
      </c>
      <c r="G273" s="26" t="s">
        <v>882</v>
      </c>
      <c r="H273" s="26" t="s">
        <v>845</v>
      </c>
      <c r="I273" s="27">
        <v>50.7</v>
      </c>
      <c r="J273" s="27"/>
      <c r="K273" s="27">
        <v>50.7</v>
      </c>
      <c r="L273" s="27">
        <v>127882.47</v>
      </c>
      <c r="M273" s="27">
        <v>4568.99</v>
      </c>
      <c r="N273" s="27"/>
      <c r="O273" s="27">
        <v>4568.99</v>
      </c>
      <c r="P273" s="27">
        <v>572487.53</v>
      </c>
      <c r="Q273" s="27">
        <v>4619.6899999999996</v>
      </c>
      <c r="R273" s="27">
        <v>0</v>
      </c>
      <c r="S273" s="27">
        <v>4619.6899999999996</v>
      </c>
      <c r="T273" s="27">
        <v>700370</v>
      </c>
      <c r="U273" s="27">
        <v>1</v>
      </c>
      <c r="V273" s="27">
        <f t="shared" si="18"/>
        <v>4619.6899999999996</v>
      </c>
      <c r="W273" s="27">
        <f t="shared" si="19"/>
        <v>0</v>
      </c>
      <c r="X273" s="27">
        <f t="shared" si="20"/>
        <v>4619.6899999999996</v>
      </c>
      <c r="Y273" s="27">
        <f t="shared" si="21"/>
        <v>700370</v>
      </c>
      <c r="Z273" s="27" t="str">
        <f>VLOOKUP(A273,'TAB A1'!A:E,1,0)</f>
        <v>Tunisia</v>
      </c>
    </row>
    <row r="274" spans="1:26" x14ac:dyDescent="0.3">
      <c r="A274" s="26" t="s">
        <v>730</v>
      </c>
      <c r="B274" s="26" t="s">
        <v>553</v>
      </c>
      <c r="C274" s="26" t="s">
        <v>624</v>
      </c>
      <c r="D274" s="26">
        <v>2019</v>
      </c>
      <c r="E274" s="26" t="s">
        <v>775</v>
      </c>
      <c r="F274" s="26" t="s">
        <v>806</v>
      </c>
      <c r="G274" s="26" t="s">
        <v>806</v>
      </c>
      <c r="H274" s="26" t="s">
        <v>807</v>
      </c>
      <c r="I274" s="27"/>
      <c r="J274" s="27"/>
      <c r="K274" s="27">
        <v>0</v>
      </c>
      <c r="L274" s="27">
        <v>1747048.61</v>
      </c>
      <c r="M274" s="27"/>
      <c r="N274" s="27"/>
      <c r="O274" s="27">
        <v>0</v>
      </c>
      <c r="P274" s="27">
        <v>317971.88</v>
      </c>
      <c r="Q274" s="27">
        <v>0</v>
      </c>
      <c r="R274" s="27">
        <v>0</v>
      </c>
      <c r="S274" s="27">
        <v>0</v>
      </c>
      <c r="T274" s="27">
        <v>2065020.49</v>
      </c>
      <c r="U274" s="27">
        <v>1</v>
      </c>
      <c r="V274" s="27">
        <f t="shared" si="18"/>
        <v>0</v>
      </c>
      <c r="W274" s="27">
        <f t="shared" si="19"/>
        <v>0</v>
      </c>
      <c r="X274" s="27">
        <f t="shared" si="20"/>
        <v>0</v>
      </c>
      <c r="Y274" s="27">
        <f t="shared" si="21"/>
        <v>2065020.49</v>
      </c>
      <c r="Z274" s="27" t="str">
        <f>VLOOKUP(A274,'TAB A1'!A:E,1,0)</f>
        <v>Turkmenistan</v>
      </c>
    </row>
    <row r="275" spans="1:26" x14ac:dyDescent="0.3">
      <c r="A275" s="26" t="s">
        <v>689</v>
      </c>
      <c r="B275" s="26" t="s">
        <v>570</v>
      </c>
      <c r="C275" s="26" t="s">
        <v>624</v>
      </c>
      <c r="D275" s="26">
        <v>2019</v>
      </c>
      <c r="E275" s="26" t="s">
        <v>775</v>
      </c>
      <c r="F275" s="26" t="s">
        <v>882</v>
      </c>
      <c r="G275" s="26" t="s">
        <v>882</v>
      </c>
      <c r="H275" s="26" t="s">
        <v>845</v>
      </c>
      <c r="I275" s="27">
        <v>0</v>
      </c>
      <c r="J275" s="27">
        <v>0</v>
      </c>
      <c r="K275" s="27">
        <v>0</v>
      </c>
      <c r="L275" s="27">
        <v>2238517.5260910098</v>
      </c>
      <c r="M275" s="27">
        <v>0</v>
      </c>
      <c r="N275" s="27">
        <v>0</v>
      </c>
      <c r="O275" s="27">
        <v>0</v>
      </c>
      <c r="P275" s="27">
        <v>3627340.2385254102</v>
      </c>
      <c r="Q275" s="27">
        <v>0</v>
      </c>
      <c r="R275" s="27">
        <v>0</v>
      </c>
      <c r="S275" s="27">
        <v>0</v>
      </c>
      <c r="T275" s="27">
        <v>5865857.7646164196</v>
      </c>
      <c r="U275" s="27">
        <v>1</v>
      </c>
      <c r="V275" s="27">
        <f t="shared" si="18"/>
        <v>0</v>
      </c>
      <c r="W275" s="27">
        <f t="shared" si="19"/>
        <v>0</v>
      </c>
      <c r="X275" s="27">
        <f t="shared" si="20"/>
        <v>0</v>
      </c>
      <c r="Y275" s="27">
        <f t="shared" si="21"/>
        <v>5865857.7646164196</v>
      </c>
      <c r="Z275" s="27" t="str">
        <f>VLOOKUP(A275,'TAB A1'!A:E,1,0)</f>
        <v>Uganda</v>
      </c>
    </row>
    <row r="276" spans="1:26" x14ac:dyDescent="0.3">
      <c r="A276" s="26" t="s">
        <v>689</v>
      </c>
      <c r="B276" s="26" t="s">
        <v>572</v>
      </c>
      <c r="C276" s="26" t="s">
        <v>624</v>
      </c>
      <c r="D276" s="26">
        <v>2019</v>
      </c>
      <c r="E276" s="26" t="s">
        <v>775</v>
      </c>
      <c r="F276" s="26" t="s">
        <v>882</v>
      </c>
      <c r="G276" s="26" t="s">
        <v>882</v>
      </c>
      <c r="H276" s="26" t="s">
        <v>845</v>
      </c>
      <c r="I276" s="27">
        <v>0</v>
      </c>
      <c r="J276" s="27">
        <v>0</v>
      </c>
      <c r="K276" s="27">
        <v>0</v>
      </c>
      <c r="L276" s="27">
        <v>84433931.4885571</v>
      </c>
      <c r="M276" s="27">
        <v>5225.6000000000004</v>
      </c>
      <c r="N276" s="27">
        <v>0</v>
      </c>
      <c r="O276" s="27">
        <v>5225.6000000000004</v>
      </c>
      <c r="P276" s="27">
        <v>207893</v>
      </c>
      <c r="Q276" s="27">
        <v>5225.6000000000004</v>
      </c>
      <c r="R276" s="27">
        <v>0</v>
      </c>
      <c r="S276" s="27">
        <v>5225.6000000000004</v>
      </c>
      <c r="T276" s="27">
        <v>84641824.4885571</v>
      </c>
      <c r="U276" s="27">
        <v>1</v>
      </c>
      <c r="V276" s="27">
        <f t="shared" si="18"/>
        <v>5225.6000000000004</v>
      </c>
      <c r="W276" s="27">
        <f t="shared" si="19"/>
        <v>0</v>
      </c>
      <c r="X276" s="27">
        <f t="shared" si="20"/>
        <v>5225.6000000000004</v>
      </c>
      <c r="Y276" s="27">
        <f t="shared" si="21"/>
        <v>84641824.4885571</v>
      </c>
      <c r="Z276" s="27" t="str">
        <f>VLOOKUP(A276,'TAB A1'!A:E,1,0)</f>
        <v>Uganda</v>
      </c>
    </row>
    <row r="277" spans="1:26" x14ac:dyDescent="0.3">
      <c r="A277" s="26" t="s">
        <v>689</v>
      </c>
      <c r="B277" s="26" t="s">
        <v>574</v>
      </c>
      <c r="C277" s="26" t="s">
        <v>624</v>
      </c>
      <c r="D277" s="26">
        <v>2019</v>
      </c>
      <c r="E277" s="26" t="s">
        <v>775</v>
      </c>
      <c r="F277" s="26" t="s">
        <v>882</v>
      </c>
      <c r="G277" s="26" t="s">
        <v>882</v>
      </c>
      <c r="H277" s="26" t="s">
        <v>845</v>
      </c>
      <c r="I277" s="27">
        <v>0</v>
      </c>
      <c r="J277" s="27">
        <v>0</v>
      </c>
      <c r="K277" s="27">
        <v>0</v>
      </c>
      <c r="L277" s="27">
        <v>30664698.610204302</v>
      </c>
      <c r="M277" s="27">
        <v>0</v>
      </c>
      <c r="N277" s="27">
        <v>0</v>
      </c>
      <c r="O277" s="27">
        <v>0</v>
      </c>
      <c r="P277" s="27">
        <v>235850</v>
      </c>
      <c r="Q277" s="27">
        <v>0</v>
      </c>
      <c r="R277" s="27">
        <v>0</v>
      </c>
      <c r="S277" s="27">
        <v>0</v>
      </c>
      <c r="T277" s="27">
        <v>30900548.610204302</v>
      </c>
      <c r="U277" s="27">
        <v>1</v>
      </c>
      <c r="V277" s="27">
        <f t="shared" si="18"/>
        <v>0</v>
      </c>
      <c r="W277" s="27">
        <f t="shared" si="19"/>
        <v>0</v>
      </c>
      <c r="X277" s="27">
        <f t="shared" si="20"/>
        <v>0</v>
      </c>
      <c r="Y277" s="27">
        <f t="shared" si="21"/>
        <v>30900548.610204302</v>
      </c>
      <c r="Z277" s="27" t="str">
        <f>VLOOKUP(A277,'TAB A1'!A:E,1,0)</f>
        <v>Uganda</v>
      </c>
    </row>
    <row r="278" spans="1:26" x14ac:dyDescent="0.3">
      <c r="A278" s="26" t="s">
        <v>689</v>
      </c>
      <c r="B278" s="26" t="s">
        <v>576</v>
      </c>
      <c r="C278" s="26" t="s">
        <v>624</v>
      </c>
      <c r="D278" s="26">
        <v>2019</v>
      </c>
      <c r="E278" s="26" t="s">
        <v>775</v>
      </c>
      <c r="F278" s="26" t="s">
        <v>882</v>
      </c>
      <c r="G278" s="26" t="s">
        <v>882</v>
      </c>
      <c r="H278" s="26" t="s">
        <v>845</v>
      </c>
      <c r="I278" s="27">
        <v>0</v>
      </c>
      <c r="J278" s="27">
        <v>0</v>
      </c>
      <c r="K278" s="27">
        <v>0</v>
      </c>
      <c r="L278" s="27">
        <v>2095423.3632542901</v>
      </c>
      <c r="M278" s="27">
        <v>0</v>
      </c>
      <c r="N278" s="27">
        <v>0</v>
      </c>
      <c r="O278" s="27">
        <v>0</v>
      </c>
      <c r="P278" s="27">
        <v>3200468.7273339801</v>
      </c>
      <c r="Q278" s="27">
        <v>0</v>
      </c>
      <c r="R278" s="27">
        <v>0</v>
      </c>
      <c r="S278" s="27">
        <v>0</v>
      </c>
      <c r="T278" s="27">
        <v>5295892.0905882698</v>
      </c>
      <c r="U278" s="27">
        <v>1</v>
      </c>
      <c r="V278" s="27">
        <f t="shared" si="18"/>
        <v>0</v>
      </c>
      <c r="W278" s="27">
        <f t="shared" si="19"/>
        <v>0</v>
      </c>
      <c r="X278" s="27">
        <f t="shared" si="20"/>
        <v>0</v>
      </c>
      <c r="Y278" s="27">
        <f t="shared" si="21"/>
        <v>5295892.0905882698</v>
      </c>
      <c r="Z278" s="27" t="str">
        <f>VLOOKUP(A278,'TAB A1'!A:E,1,0)</f>
        <v>Uganda</v>
      </c>
    </row>
    <row r="279" spans="1:26" x14ac:dyDescent="0.3">
      <c r="A279" s="26" t="s">
        <v>689</v>
      </c>
      <c r="B279" s="26" t="s">
        <v>580</v>
      </c>
      <c r="C279" s="26" t="s">
        <v>624</v>
      </c>
      <c r="D279" s="26">
        <v>2019</v>
      </c>
      <c r="E279" s="26" t="s">
        <v>775</v>
      </c>
      <c r="F279" s="26" t="s">
        <v>882</v>
      </c>
      <c r="G279" s="26" t="s">
        <v>882</v>
      </c>
      <c r="H279" s="26" t="s">
        <v>845</v>
      </c>
      <c r="I279" s="27">
        <v>0</v>
      </c>
      <c r="J279" s="27">
        <v>0</v>
      </c>
      <c r="K279" s="27">
        <v>0</v>
      </c>
      <c r="L279" s="27">
        <v>9601510.4923647195</v>
      </c>
      <c r="M279" s="27">
        <v>3982.9572646587799</v>
      </c>
      <c r="N279" s="27">
        <v>0</v>
      </c>
      <c r="O279" s="27">
        <v>3982.9572646587799</v>
      </c>
      <c r="P279" s="27">
        <v>0</v>
      </c>
      <c r="Q279" s="27">
        <v>3982.9572646587799</v>
      </c>
      <c r="R279" s="27">
        <v>0</v>
      </c>
      <c r="S279" s="27">
        <v>3982.9572646587799</v>
      </c>
      <c r="T279" s="27">
        <v>9601510.4923647195</v>
      </c>
      <c r="U279" s="27">
        <v>1</v>
      </c>
      <c r="V279" s="27">
        <f t="shared" si="18"/>
        <v>3982.9572646587799</v>
      </c>
      <c r="W279" s="27">
        <f t="shared" si="19"/>
        <v>0</v>
      </c>
      <c r="X279" s="27">
        <f t="shared" si="20"/>
        <v>3982.9572646587799</v>
      </c>
      <c r="Y279" s="27">
        <f t="shared" si="21"/>
        <v>9601510.4923647195</v>
      </c>
      <c r="Z279" s="27" t="str">
        <f>VLOOKUP(A279,'TAB A1'!A:E,1,0)</f>
        <v>Uganda</v>
      </c>
    </row>
    <row r="280" spans="1:26" x14ac:dyDescent="0.3">
      <c r="A280" s="26" t="s">
        <v>690</v>
      </c>
      <c r="B280" s="26" t="s">
        <v>582</v>
      </c>
      <c r="C280" s="26" t="s">
        <v>624</v>
      </c>
      <c r="D280" s="26">
        <v>2019</v>
      </c>
      <c r="E280" s="26" t="s">
        <v>775</v>
      </c>
      <c r="F280" s="26" t="s">
        <v>806</v>
      </c>
      <c r="G280" s="26" t="s">
        <v>806</v>
      </c>
      <c r="H280" s="26" t="s">
        <v>807</v>
      </c>
      <c r="I280" s="27">
        <v>542.42999999999995</v>
      </c>
      <c r="J280" s="27"/>
      <c r="K280" s="27">
        <v>542.42999999999995</v>
      </c>
      <c r="L280" s="27">
        <v>6755136.5599999996</v>
      </c>
      <c r="M280" s="27">
        <v>44429.176200000002</v>
      </c>
      <c r="N280" s="27"/>
      <c r="O280" s="27">
        <v>44429.176200000002</v>
      </c>
      <c r="P280" s="27">
        <v>8179554.5300000003</v>
      </c>
      <c r="Q280" s="27">
        <v>44971.606200000002</v>
      </c>
      <c r="R280" s="27">
        <v>0</v>
      </c>
      <c r="S280" s="27">
        <v>44971.606200000002</v>
      </c>
      <c r="T280" s="27">
        <v>14934691.09</v>
      </c>
      <c r="U280" s="27">
        <v>1</v>
      </c>
      <c r="V280" s="27">
        <f t="shared" si="18"/>
        <v>44971.606200000002</v>
      </c>
      <c r="W280" s="27">
        <f t="shared" si="19"/>
        <v>0</v>
      </c>
      <c r="X280" s="27">
        <f t="shared" si="20"/>
        <v>44971.606200000002</v>
      </c>
      <c r="Y280" s="27">
        <f t="shared" si="21"/>
        <v>14934691.09</v>
      </c>
      <c r="Z280" s="27" t="str">
        <f>VLOOKUP(A280,'TAB A1'!A:E,1,0)</f>
        <v>Ukraine</v>
      </c>
    </row>
    <row r="281" spans="1:26" x14ac:dyDescent="0.3">
      <c r="A281" s="26" t="s">
        <v>690</v>
      </c>
      <c r="B281" s="26" t="s">
        <v>584</v>
      </c>
      <c r="C281" s="26" t="s">
        <v>624</v>
      </c>
      <c r="D281" s="26">
        <v>2019</v>
      </c>
      <c r="E281" s="26" t="s">
        <v>775</v>
      </c>
      <c r="F281" s="26" t="s">
        <v>806</v>
      </c>
      <c r="G281" s="26" t="s">
        <v>806</v>
      </c>
      <c r="H281" s="26" t="s">
        <v>807</v>
      </c>
      <c r="I281" s="27">
        <v>412.51633416925603</v>
      </c>
      <c r="J281" s="27"/>
      <c r="K281" s="27">
        <v>412.51633416925603</v>
      </c>
      <c r="L281" s="27">
        <v>4901907</v>
      </c>
      <c r="M281" s="27">
        <v>6130.55</v>
      </c>
      <c r="N281" s="27"/>
      <c r="O281" s="27">
        <v>6130.55</v>
      </c>
      <c r="P281" s="27">
        <v>8247350</v>
      </c>
      <c r="Q281" s="27">
        <v>6543.0663341692598</v>
      </c>
      <c r="R281" s="27">
        <v>0</v>
      </c>
      <c r="S281" s="27">
        <v>6543.0663341692598</v>
      </c>
      <c r="T281" s="27">
        <v>13149257</v>
      </c>
      <c r="U281" s="27">
        <v>1</v>
      </c>
      <c r="V281" s="27">
        <f t="shared" si="18"/>
        <v>6543.0663341692598</v>
      </c>
      <c r="W281" s="27">
        <f t="shared" si="19"/>
        <v>0</v>
      </c>
      <c r="X281" s="27">
        <f t="shared" si="20"/>
        <v>6543.0663341692598</v>
      </c>
      <c r="Y281" s="27">
        <f t="shared" si="21"/>
        <v>13149257</v>
      </c>
      <c r="Z281" s="27" t="str">
        <f>VLOOKUP(A281,'TAB A1'!A:E,1,0)</f>
        <v>Ukraine</v>
      </c>
    </row>
    <row r="282" spans="1:26" x14ac:dyDescent="0.3">
      <c r="A282" s="26" t="s">
        <v>690</v>
      </c>
      <c r="B282" s="26" t="s">
        <v>586</v>
      </c>
      <c r="C282" s="26" t="s">
        <v>624</v>
      </c>
      <c r="D282" s="26">
        <v>2019</v>
      </c>
      <c r="E282" s="26" t="s">
        <v>775</v>
      </c>
      <c r="F282" s="26" t="s">
        <v>845</v>
      </c>
      <c r="G282" s="26" t="s">
        <v>845</v>
      </c>
      <c r="H282" s="26" t="s">
        <v>845</v>
      </c>
      <c r="I282" s="27">
        <v>2532.08</v>
      </c>
      <c r="J282" s="27">
        <v>0</v>
      </c>
      <c r="K282" s="27">
        <v>2532.08</v>
      </c>
      <c r="L282" s="27">
        <v>6338366.9000000004</v>
      </c>
      <c r="M282" s="27">
        <v>1048.27</v>
      </c>
      <c r="N282" s="27">
        <v>0</v>
      </c>
      <c r="O282" s="27">
        <v>1048.27</v>
      </c>
      <c r="P282" s="27">
        <v>7780950.3600000003</v>
      </c>
      <c r="Q282" s="27">
        <v>3580.35</v>
      </c>
      <c r="R282" s="27">
        <v>0</v>
      </c>
      <c r="S282" s="27">
        <v>3580.35</v>
      </c>
      <c r="T282" s="27">
        <v>14119317.26</v>
      </c>
      <c r="U282" s="27">
        <v>1</v>
      </c>
      <c r="V282" s="27">
        <f t="shared" si="18"/>
        <v>3580.35</v>
      </c>
      <c r="W282" s="27">
        <f t="shared" si="19"/>
        <v>0</v>
      </c>
      <c r="X282" s="27">
        <f t="shared" si="20"/>
        <v>3580.35</v>
      </c>
      <c r="Y282" s="27">
        <f t="shared" si="21"/>
        <v>14119317.26</v>
      </c>
      <c r="Z282" s="27" t="str">
        <f>VLOOKUP(A282,'TAB A1'!A:E,1,0)</f>
        <v>Ukraine</v>
      </c>
    </row>
    <row r="283" spans="1:26" x14ac:dyDescent="0.3">
      <c r="A283" s="26" t="s">
        <v>733</v>
      </c>
      <c r="B283" s="26" t="s">
        <v>589</v>
      </c>
      <c r="C283" s="26" t="s">
        <v>624</v>
      </c>
      <c r="D283" s="26">
        <v>2019</v>
      </c>
      <c r="E283" s="26" t="s">
        <v>775</v>
      </c>
      <c r="F283" s="26" t="s">
        <v>806</v>
      </c>
      <c r="G283" s="26" t="s">
        <v>806</v>
      </c>
      <c r="H283" s="26" t="s">
        <v>807</v>
      </c>
      <c r="I283" s="27">
        <v>0</v>
      </c>
      <c r="J283" s="27">
        <v>163.47999999999999</v>
      </c>
      <c r="K283" s="27">
        <v>-163.47999999999999</v>
      </c>
      <c r="L283" s="27">
        <v>4797681</v>
      </c>
      <c r="M283" s="27">
        <v>1294.27</v>
      </c>
      <c r="N283" s="27">
        <v>1352.08</v>
      </c>
      <c r="O283" s="27">
        <v>-57.809999999999903</v>
      </c>
      <c r="P283" s="27">
        <v>504496</v>
      </c>
      <c r="Q283" s="27">
        <v>1294.27</v>
      </c>
      <c r="R283" s="27">
        <v>1515.56</v>
      </c>
      <c r="S283" s="27">
        <v>-221.29</v>
      </c>
      <c r="T283" s="27">
        <v>5302177</v>
      </c>
      <c r="U283" s="27">
        <v>1</v>
      </c>
      <c r="V283" s="27">
        <f t="shared" si="18"/>
        <v>1294.27</v>
      </c>
      <c r="W283" s="27">
        <f t="shared" si="19"/>
        <v>1515.56</v>
      </c>
      <c r="X283" s="27">
        <f t="shared" si="20"/>
        <v>-221.29</v>
      </c>
      <c r="Y283" s="27">
        <f t="shared" si="21"/>
        <v>5302177</v>
      </c>
      <c r="Z283" s="27" t="str">
        <f>VLOOKUP(A283,'TAB A1'!A:E,1,0)</f>
        <v>Uzbekistan</v>
      </c>
    </row>
    <row r="284" spans="1:26" x14ac:dyDescent="0.3">
      <c r="A284" s="26" t="s">
        <v>733</v>
      </c>
      <c r="B284" s="26" t="s">
        <v>592</v>
      </c>
      <c r="C284" s="26" t="s">
        <v>624</v>
      </c>
      <c r="D284" s="26">
        <v>2019</v>
      </c>
      <c r="E284" s="26" t="s">
        <v>775</v>
      </c>
      <c r="F284" s="26" t="s">
        <v>806</v>
      </c>
      <c r="G284" s="26" t="s">
        <v>806</v>
      </c>
      <c r="H284" s="26" t="s">
        <v>807</v>
      </c>
      <c r="I284" s="27"/>
      <c r="J284" s="27"/>
      <c r="K284" s="27">
        <v>0</v>
      </c>
      <c r="L284" s="27">
        <v>6422230</v>
      </c>
      <c r="M284" s="27"/>
      <c r="N284" s="27"/>
      <c r="O284" s="27">
        <v>0</v>
      </c>
      <c r="P284" s="27">
        <v>71317</v>
      </c>
      <c r="Q284" s="27">
        <v>0</v>
      </c>
      <c r="R284" s="27">
        <v>0</v>
      </c>
      <c r="S284" s="27">
        <v>0</v>
      </c>
      <c r="T284" s="27">
        <v>6493547</v>
      </c>
      <c r="U284" s="27">
        <v>1</v>
      </c>
      <c r="V284" s="27">
        <f t="shared" si="18"/>
        <v>0</v>
      </c>
      <c r="W284" s="27">
        <f t="shared" si="19"/>
        <v>0</v>
      </c>
      <c r="X284" s="27">
        <f t="shared" si="20"/>
        <v>0</v>
      </c>
      <c r="Y284" s="27">
        <f t="shared" si="21"/>
        <v>6493547</v>
      </c>
      <c r="Z284" s="27" t="str">
        <f>VLOOKUP(A284,'TAB A1'!A:E,1,0)</f>
        <v>Uzbekistan</v>
      </c>
    </row>
    <row r="285" spans="1:26" x14ac:dyDescent="0.3">
      <c r="A285" s="26" t="s">
        <v>691</v>
      </c>
      <c r="B285" s="26" t="s">
        <v>594</v>
      </c>
      <c r="C285" s="26" t="s">
        <v>624</v>
      </c>
      <c r="D285" s="26">
        <v>2019</v>
      </c>
      <c r="E285" s="26" t="s">
        <v>775</v>
      </c>
      <c r="F285" s="26" t="s">
        <v>806</v>
      </c>
      <c r="G285" s="26"/>
      <c r="H285" s="26" t="s">
        <v>845</v>
      </c>
      <c r="I285" s="27">
        <v>196578</v>
      </c>
      <c r="J285" s="27">
        <v>14858</v>
      </c>
      <c r="K285" s="27">
        <v>181720</v>
      </c>
      <c r="L285" s="27">
        <v>16542828.48</v>
      </c>
      <c r="M285" s="27"/>
      <c r="N285" s="27"/>
      <c r="O285" s="27">
        <v>0</v>
      </c>
      <c r="P285" s="27"/>
      <c r="Q285" s="27">
        <v>196578</v>
      </c>
      <c r="R285" s="27">
        <v>14858</v>
      </c>
      <c r="S285" s="27">
        <v>181720</v>
      </c>
      <c r="T285" s="27">
        <v>16542828.48</v>
      </c>
      <c r="U285" s="27">
        <v>1</v>
      </c>
      <c r="V285" s="27">
        <f t="shared" si="18"/>
        <v>196578</v>
      </c>
      <c r="W285" s="27">
        <f t="shared" si="19"/>
        <v>14858</v>
      </c>
      <c r="X285" s="27">
        <f t="shared" si="20"/>
        <v>181720</v>
      </c>
      <c r="Y285" s="27">
        <f t="shared" si="21"/>
        <v>16542828.48</v>
      </c>
      <c r="Z285" s="27" t="str">
        <f>VLOOKUP(A285,'TAB A1'!A:E,1,0)</f>
        <v>Viet Nam</v>
      </c>
    </row>
    <row r="286" spans="1:26" x14ac:dyDescent="0.3">
      <c r="A286" s="26" t="s">
        <v>691</v>
      </c>
      <c r="B286" s="26" t="s">
        <v>596</v>
      </c>
      <c r="C286" s="26" t="s">
        <v>624</v>
      </c>
      <c r="D286" s="26">
        <v>2019</v>
      </c>
      <c r="E286" s="26" t="s">
        <v>775</v>
      </c>
      <c r="F286" s="26" t="s">
        <v>882</v>
      </c>
      <c r="G286" s="26" t="s">
        <v>882</v>
      </c>
      <c r="H286" s="26" t="s">
        <v>845</v>
      </c>
      <c r="I286" s="27">
        <v>8948.4747083387101</v>
      </c>
      <c r="J286" s="27">
        <v>0</v>
      </c>
      <c r="K286" s="27">
        <v>8948.4747083387101</v>
      </c>
      <c r="L286" s="27">
        <v>381779.35642154299</v>
      </c>
      <c r="M286" s="27">
        <v>4026.7077790692701</v>
      </c>
      <c r="N286" s="27">
        <v>225.29583710017599</v>
      </c>
      <c r="O286" s="27">
        <v>3801.4119419690901</v>
      </c>
      <c r="P286" s="27">
        <v>1771323.9207232899</v>
      </c>
      <c r="Q286" s="27">
        <v>12975.182487407999</v>
      </c>
      <c r="R286" s="27">
        <v>225.29583710017599</v>
      </c>
      <c r="S286" s="27">
        <v>12749.886650307801</v>
      </c>
      <c r="T286" s="27">
        <v>2153103.2771448302</v>
      </c>
      <c r="U286" s="27">
        <v>1</v>
      </c>
      <c r="V286" s="27">
        <f t="shared" si="18"/>
        <v>12975.182487407999</v>
      </c>
      <c r="W286" s="27">
        <f t="shared" si="19"/>
        <v>225.29583710017599</v>
      </c>
      <c r="X286" s="27">
        <f t="shared" si="20"/>
        <v>12749.886650307801</v>
      </c>
      <c r="Y286" s="27">
        <f t="shared" si="21"/>
        <v>2153103.2771448302</v>
      </c>
      <c r="Z286" s="27" t="str">
        <f>VLOOKUP(A286,'TAB A1'!A:E,1,0)</f>
        <v>Viet Nam</v>
      </c>
    </row>
    <row r="287" spans="1:26" x14ac:dyDescent="0.3">
      <c r="A287" s="26" t="s">
        <v>691</v>
      </c>
      <c r="B287" s="26" t="s">
        <v>599</v>
      </c>
      <c r="C287" s="26" t="s">
        <v>624</v>
      </c>
      <c r="D287" s="26">
        <v>2019</v>
      </c>
      <c r="E287" s="26" t="s">
        <v>775</v>
      </c>
      <c r="F287" s="26" t="s">
        <v>806</v>
      </c>
      <c r="G287" s="26" t="s">
        <v>806</v>
      </c>
      <c r="H287" s="26" t="s">
        <v>807</v>
      </c>
      <c r="I287" s="27">
        <v>37625.636096337599</v>
      </c>
      <c r="J287" s="27">
        <v>0</v>
      </c>
      <c r="K287" s="27">
        <v>37625.636096337599</v>
      </c>
      <c r="L287" s="27">
        <v>10009214</v>
      </c>
      <c r="M287" s="27">
        <v>27543.064513339399</v>
      </c>
      <c r="N287" s="27">
        <v>0</v>
      </c>
      <c r="O287" s="27">
        <v>27543.064513339399</v>
      </c>
      <c r="P287" s="27">
        <v>1616064</v>
      </c>
      <c r="Q287" s="27">
        <v>65168.700609676998</v>
      </c>
      <c r="R287" s="27">
        <v>0</v>
      </c>
      <c r="S287" s="27">
        <v>65168.700609676998</v>
      </c>
      <c r="T287" s="27">
        <v>11625278</v>
      </c>
      <c r="U287" s="27">
        <v>1</v>
      </c>
      <c r="V287" s="27">
        <f t="shared" si="18"/>
        <v>65168.700609676998</v>
      </c>
      <c r="W287" s="27">
        <f t="shared" si="19"/>
        <v>0</v>
      </c>
      <c r="X287" s="27">
        <f t="shared" si="20"/>
        <v>65168.700609676998</v>
      </c>
      <c r="Y287" s="27">
        <f t="shared" si="21"/>
        <v>11625278</v>
      </c>
      <c r="Z287" s="27" t="str">
        <f>VLOOKUP(A287,'TAB A1'!A:E,1,0)</f>
        <v>Viet Nam</v>
      </c>
    </row>
    <row r="288" spans="1:26" x14ac:dyDescent="0.3">
      <c r="A288" s="26" t="s">
        <v>3704</v>
      </c>
      <c r="B288" s="26" t="s">
        <v>451</v>
      </c>
      <c r="C288" s="26" t="s">
        <v>628</v>
      </c>
      <c r="D288" s="26">
        <v>2019</v>
      </c>
      <c r="E288" s="26" t="s">
        <v>775</v>
      </c>
      <c r="F288" s="26" t="s">
        <v>806</v>
      </c>
      <c r="G288" s="26" t="s">
        <v>806</v>
      </c>
      <c r="H288" s="26" t="s">
        <v>807</v>
      </c>
      <c r="I288" s="27">
        <v>0</v>
      </c>
      <c r="J288" s="27">
        <v>0</v>
      </c>
      <c r="K288" s="27">
        <v>0</v>
      </c>
      <c r="L288" s="27">
        <v>993495.53</v>
      </c>
      <c r="M288" s="27">
        <v>0</v>
      </c>
      <c r="N288" s="27">
        <v>0</v>
      </c>
      <c r="O288" s="27">
        <v>0</v>
      </c>
      <c r="P288" s="27">
        <v>659991.98</v>
      </c>
      <c r="Q288" s="27">
        <v>0</v>
      </c>
      <c r="R288" s="27">
        <v>0</v>
      </c>
      <c r="S288" s="27">
        <v>0</v>
      </c>
      <c r="T288" s="27">
        <v>1653487.51</v>
      </c>
      <c r="U288" s="27">
        <v>1.119685</v>
      </c>
      <c r="V288" s="27">
        <f t="shared" si="18"/>
        <v>0</v>
      </c>
      <c r="W288" s="27">
        <f t="shared" si="19"/>
        <v>0</v>
      </c>
      <c r="X288" s="27">
        <f t="shared" si="20"/>
        <v>0</v>
      </c>
      <c r="Y288" s="27">
        <f t="shared" si="21"/>
        <v>1851385.1626343501</v>
      </c>
      <c r="Z288" s="27" t="s">
        <v>774</v>
      </c>
    </row>
    <row r="289" spans="1:26" x14ac:dyDescent="0.3">
      <c r="A289" s="26" t="s">
        <v>3709</v>
      </c>
      <c r="B289" s="26" t="s">
        <v>453</v>
      </c>
      <c r="C289" s="26" t="s">
        <v>628</v>
      </c>
      <c r="D289" s="26">
        <v>2019</v>
      </c>
      <c r="E289" s="26" t="s">
        <v>805</v>
      </c>
      <c r="F289" s="26" t="s">
        <v>845</v>
      </c>
      <c r="G289" s="26" t="s">
        <v>849</v>
      </c>
      <c r="H289" s="26" t="s">
        <v>845</v>
      </c>
      <c r="I289" s="27">
        <v>1494.8</v>
      </c>
      <c r="J289" s="27">
        <v>2153.23</v>
      </c>
      <c r="K289" s="27">
        <v>-658.42999999999904</v>
      </c>
      <c r="L289" s="27">
        <v>735049.72756499995</v>
      </c>
      <c r="M289" s="27">
        <v>0</v>
      </c>
      <c r="N289" s="27">
        <v>0</v>
      </c>
      <c r="O289" s="27">
        <v>0</v>
      </c>
      <c r="P289" s="27">
        <v>319905.34564499999</v>
      </c>
      <c r="Q289" s="27">
        <v>1494.8</v>
      </c>
      <c r="R289" s="27">
        <v>2153.23</v>
      </c>
      <c r="S289" s="27">
        <v>-658.42999999999904</v>
      </c>
      <c r="T289" s="27">
        <v>1054955.0732100001</v>
      </c>
      <c r="U289" s="27">
        <v>1.119685</v>
      </c>
      <c r="V289" s="27">
        <f t="shared" si="18"/>
        <v>1673.705138</v>
      </c>
      <c r="W289" s="27">
        <f t="shared" si="19"/>
        <v>2410.93933255</v>
      </c>
      <c r="X289" s="27">
        <f t="shared" si="20"/>
        <v>-737.23419454999896</v>
      </c>
      <c r="Y289" s="27">
        <f t="shared" si="21"/>
        <v>1181217.371147139</v>
      </c>
      <c r="Z289" s="27" t="s">
        <v>774</v>
      </c>
    </row>
    <row r="290" spans="1:26" x14ac:dyDescent="0.3">
      <c r="A290" s="26" t="s">
        <v>3716</v>
      </c>
      <c r="B290" s="26" t="s">
        <v>450</v>
      </c>
      <c r="C290" s="26" t="s">
        <v>628</v>
      </c>
      <c r="D290" s="26">
        <v>2019</v>
      </c>
      <c r="E290" s="26" t="s">
        <v>775</v>
      </c>
      <c r="F290" s="26" t="s">
        <v>845</v>
      </c>
      <c r="G290" s="26" t="s">
        <v>845</v>
      </c>
      <c r="H290" s="26" t="s">
        <v>845</v>
      </c>
      <c r="I290" s="27">
        <v>796.69</v>
      </c>
      <c r="J290" s="27"/>
      <c r="K290" s="27">
        <v>796.69</v>
      </c>
      <c r="L290" s="27">
        <v>1142682</v>
      </c>
      <c r="M290" s="27">
        <v>1697.12</v>
      </c>
      <c r="N290" s="27"/>
      <c r="O290" s="27">
        <v>1697.12</v>
      </c>
      <c r="P290" s="27">
        <v>617406.16</v>
      </c>
      <c r="Q290" s="27">
        <v>2493.81</v>
      </c>
      <c r="R290" s="27">
        <v>0</v>
      </c>
      <c r="S290" s="27">
        <v>2493.81</v>
      </c>
      <c r="T290" s="27">
        <v>1760088.16</v>
      </c>
      <c r="U290" s="27">
        <v>1.119685</v>
      </c>
      <c r="V290" s="27">
        <f t="shared" si="18"/>
        <v>2792.2816498500001</v>
      </c>
      <c r="W290" s="27">
        <f t="shared" si="19"/>
        <v>0</v>
      </c>
      <c r="X290" s="27">
        <f t="shared" si="20"/>
        <v>2792.2816498500001</v>
      </c>
      <c r="Y290" s="27">
        <f t="shared" si="21"/>
        <v>1970744.3114296</v>
      </c>
      <c r="Z290" s="27" t="s">
        <v>774</v>
      </c>
    </row>
    <row r="291" spans="1:26" x14ac:dyDescent="0.3">
      <c r="A291" s="26" t="s">
        <v>3720</v>
      </c>
      <c r="B291" s="26" t="s">
        <v>452</v>
      </c>
      <c r="C291" s="26" t="s">
        <v>628</v>
      </c>
      <c r="D291" s="26">
        <v>2019</v>
      </c>
      <c r="E291" s="26" t="s">
        <v>775</v>
      </c>
      <c r="F291" s="26" t="s">
        <v>845</v>
      </c>
      <c r="G291" s="26" t="s">
        <v>845</v>
      </c>
      <c r="H291" s="26" t="s">
        <v>845</v>
      </c>
      <c r="I291" s="27">
        <v>2724.8533899516901</v>
      </c>
      <c r="J291" s="27"/>
      <c r="K291" s="27">
        <v>2724.8533899516901</v>
      </c>
      <c r="L291" s="27">
        <v>836111.18239999702</v>
      </c>
      <c r="M291" s="27">
        <v>318.25</v>
      </c>
      <c r="N291" s="27"/>
      <c r="O291" s="27">
        <v>318.25</v>
      </c>
      <c r="P291" s="27">
        <v>78353.003450592005</v>
      </c>
      <c r="Q291" s="27">
        <v>3043.1033899516901</v>
      </c>
      <c r="R291" s="27">
        <v>0</v>
      </c>
      <c r="S291" s="27">
        <v>3043.1033899516901</v>
      </c>
      <c r="T291" s="27">
        <v>914464.18585058895</v>
      </c>
      <c r="U291" s="27">
        <v>1.119685</v>
      </c>
      <c r="V291" s="27">
        <f t="shared" si="18"/>
        <v>3407.3172191780582</v>
      </c>
      <c r="W291" s="27">
        <f t="shared" si="19"/>
        <v>0</v>
      </c>
      <c r="X291" s="27">
        <f t="shared" si="20"/>
        <v>3407.3172191780582</v>
      </c>
      <c r="Y291" s="27">
        <f t="shared" si="21"/>
        <v>1023911.8319341168</v>
      </c>
      <c r="Z291" s="27" t="s">
        <v>774</v>
      </c>
    </row>
    <row r="292" spans="1:26" x14ac:dyDescent="0.3">
      <c r="A292" s="26" t="s">
        <v>3727</v>
      </c>
      <c r="B292" s="26" t="s">
        <v>3731</v>
      </c>
      <c r="C292" s="26" t="s">
        <v>624</v>
      </c>
      <c r="D292" s="26">
        <v>2019</v>
      </c>
      <c r="E292" s="26" t="s">
        <v>775</v>
      </c>
      <c r="F292" s="26" t="s">
        <v>806</v>
      </c>
      <c r="G292" s="26" t="s">
        <v>806</v>
      </c>
      <c r="H292" s="26" t="s">
        <v>807</v>
      </c>
      <c r="I292" s="27">
        <v>2363.0367404460299</v>
      </c>
      <c r="J292" s="27"/>
      <c r="K292" s="27">
        <v>2363.0367404460299</v>
      </c>
      <c r="L292" s="27">
        <v>7162791.5199999996</v>
      </c>
      <c r="M292" s="27">
        <v>0</v>
      </c>
      <c r="N292" s="27"/>
      <c r="O292" s="27">
        <v>0</v>
      </c>
      <c r="P292" s="27">
        <v>3348094.3602999998</v>
      </c>
      <c r="Q292" s="27">
        <v>2363.0367404460299</v>
      </c>
      <c r="R292" s="27">
        <v>0</v>
      </c>
      <c r="S292" s="27">
        <v>2363.0367404460299</v>
      </c>
      <c r="T292" s="27">
        <v>10510885.8803</v>
      </c>
      <c r="U292" s="27">
        <v>1</v>
      </c>
      <c r="V292" s="27">
        <f t="shared" si="18"/>
        <v>2363.0367404460299</v>
      </c>
      <c r="W292" s="27">
        <f t="shared" si="19"/>
        <v>0</v>
      </c>
      <c r="X292" s="27">
        <f t="shared" si="20"/>
        <v>2363.0367404460299</v>
      </c>
      <c r="Y292" s="27">
        <f t="shared" si="21"/>
        <v>10510885.8803</v>
      </c>
      <c r="Z292" s="27" t="s">
        <v>772</v>
      </c>
    </row>
    <row r="293" spans="1:26" x14ac:dyDescent="0.3">
      <c r="A293" s="26" t="s">
        <v>3733</v>
      </c>
      <c r="B293" s="26" t="s">
        <v>461</v>
      </c>
      <c r="C293" s="26" t="s">
        <v>624</v>
      </c>
      <c r="D293" s="26">
        <v>2019</v>
      </c>
      <c r="E293" s="26" t="s">
        <v>775</v>
      </c>
      <c r="F293" s="26" t="s">
        <v>849</v>
      </c>
      <c r="G293" s="26" t="s">
        <v>849</v>
      </c>
      <c r="H293" s="26" t="s">
        <v>849</v>
      </c>
      <c r="I293" s="27">
        <v>2542.59</v>
      </c>
      <c r="J293" s="27">
        <v>0</v>
      </c>
      <c r="K293" s="27">
        <v>2542.59</v>
      </c>
      <c r="L293" s="27">
        <v>747206.66</v>
      </c>
      <c r="M293" s="27">
        <v>2696.2</v>
      </c>
      <c r="N293" s="27">
        <v>0</v>
      </c>
      <c r="O293" s="27">
        <v>2696.2</v>
      </c>
      <c r="P293" s="27">
        <v>788349</v>
      </c>
      <c r="Q293" s="27">
        <v>5238.79</v>
      </c>
      <c r="R293" s="27">
        <v>0</v>
      </c>
      <c r="S293" s="27">
        <v>5238.79</v>
      </c>
      <c r="T293" s="27">
        <v>1535555.66</v>
      </c>
      <c r="U293" s="27">
        <v>1</v>
      </c>
      <c r="V293" s="27">
        <f t="shared" si="18"/>
        <v>5238.79</v>
      </c>
      <c r="W293" s="27">
        <f t="shared" si="19"/>
        <v>0</v>
      </c>
      <c r="X293" s="27">
        <f t="shared" si="20"/>
        <v>5238.79</v>
      </c>
      <c r="Y293" s="27">
        <f t="shared" si="21"/>
        <v>1535555.66</v>
      </c>
      <c r="Z293" s="27" t="s">
        <v>773</v>
      </c>
    </row>
    <row r="294" spans="1:26" x14ac:dyDescent="0.3">
      <c r="A294" s="26" t="s">
        <v>3738</v>
      </c>
      <c r="B294" s="26" t="s">
        <v>426</v>
      </c>
      <c r="C294" s="26" t="s">
        <v>628</v>
      </c>
      <c r="D294" s="26">
        <v>2019</v>
      </c>
      <c r="E294" s="26" t="s">
        <v>775</v>
      </c>
      <c r="F294" s="26" t="s">
        <v>849</v>
      </c>
      <c r="G294" s="26" t="s">
        <v>849</v>
      </c>
      <c r="H294" s="26" t="s">
        <v>849</v>
      </c>
      <c r="I294" s="27">
        <v>15812.475</v>
      </c>
      <c r="J294" s="27">
        <v>0</v>
      </c>
      <c r="K294" s="27">
        <v>15812.475</v>
      </c>
      <c r="L294" s="27">
        <v>776058.3</v>
      </c>
      <c r="M294" s="27">
        <v>3505.9958815008399</v>
      </c>
      <c r="N294" s="27">
        <v>0</v>
      </c>
      <c r="O294" s="27">
        <v>3505.9958815008399</v>
      </c>
      <c r="P294" s="27">
        <v>343325.29</v>
      </c>
      <c r="Q294" s="27">
        <v>19318.470881500802</v>
      </c>
      <c r="R294" s="27">
        <v>0</v>
      </c>
      <c r="S294" s="27">
        <v>19318.470881500802</v>
      </c>
      <c r="T294" s="27">
        <v>1119383.5900000001</v>
      </c>
      <c r="U294" s="27">
        <v>1.119685</v>
      </c>
      <c r="V294" s="27">
        <f t="shared" si="18"/>
        <v>21630.602068953227</v>
      </c>
      <c r="W294" s="27">
        <f t="shared" si="19"/>
        <v>0</v>
      </c>
      <c r="X294" s="27">
        <f t="shared" si="20"/>
        <v>21630.602068953227</v>
      </c>
      <c r="Y294" s="27">
        <f t="shared" si="21"/>
        <v>1253357.0149691501</v>
      </c>
      <c r="Z294" s="27" t="s">
        <v>773</v>
      </c>
    </row>
    <row r="295" spans="1:26" x14ac:dyDescent="0.3">
      <c r="A295" s="26" t="s">
        <v>3763</v>
      </c>
      <c r="B295" s="26" t="s">
        <v>425</v>
      </c>
      <c r="C295" s="26" t="s">
        <v>624</v>
      </c>
      <c r="D295" s="26">
        <v>2019</v>
      </c>
      <c r="E295" s="26" t="s">
        <v>775</v>
      </c>
      <c r="F295" s="26" t="s">
        <v>849</v>
      </c>
      <c r="G295" s="26" t="s">
        <v>849</v>
      </c>
      <c r="H295" s="26" t="s">
        <v>849</v>
      </c>
      <c r="I295" s="27">
        <v>4453.67</v>
      </c>
      <c r="J295" s="27"/>
      <c r="K295" s="27">
        <v>4453.67</v>
      </c>
      <c r="L295" s="27">
        <v>534224.78282822703</v>
      </c>
      <c r="M295" s="27">
        <v>7102.3406000000004</v>
      </c>
      <c r="N295" s="27"/>
      <c r="O295" s="27">
        <v>7102.3406000000004</v>
      </c>
      <c r="P295" s="27">
        <v>841986.18717177305</v>
      </c>
      <c r="Q295" s="27">
        <v>11556.0106</v>
      </c>
      <c r="R295" s="27">
        <v>0</v>
      </c>
      <c r="S295" s="27">
        <v>11556.0106</v>
      </c>
      <c r="T295" s="27">
        <v>1376210.97</v>
      </c>
      <c r="U295" s="27">
        <v>1</v>
      </c>
      <c r="V295" s="27">
        <f t="shared" si="18"/>
        <v>11556.0106</v>
      </c>
      <c r="W295" s="27">
        <f t="shared" si="19"/>
        <v>0</v>
      </c>
      <c r="X295" s="27">
        <f t="shared" si="20"/>
        <v>11556.0106</v>
      </c>
      <c r="Y295" s="27">
        <f t="shared" si="21"/>
        <v>1376210.97</v>
      </c>
      <c r="Z295" s="27" t="s">
        <v>773</v>
      </c>
    </row>
    <row r="296" spans="1:26" x14ac:dyDescent="0.3">
      <c r="A296" s="26" t="s">
        <v>3770</v>
      </c>
      <c r="B296" s="26" t="s">
        <v>3774</v>
      </c>
      <c r="C296" s="26" t="s">
        <v>624</v>
      </c>
      <c r="D296" s="26">
        <v>2019</v>
      </c>
      <c r="E296" s="26" t="s">
        <v>775</v>
      </c>
      <c r="F296" s="26" t="s">
        <v>806</v>
      </c>
      <c r="G296" s="26" t="s">
        <v>806</v>
      </c>
      <c r="H296" s="26" t="s">
        <v>807</v>
      </c>
      <c r="I296" s="27">
        <v>0</v>
      </c>
      <c r="J296" s="27">
        <v>0</v>
      </c>
      <c r="K296" s="27">
        <v>0</v>
      </c>
      <c r="L296" s="27">
        <v>929094.50096882298</v>
      </c>
      <c r="M296" s="27">
        <v>0</v>
      </c>
      <c r="N296" s="27">
        <v>0</v>
      </c>
      <c r="O296" s="27">
        <v>0</v>
      </c>
      <c r="P296" s="27">
        <v>470909</v>
      </c>
      <c r="Q296" s="27">
        <v>0</v>
      </c>
      <c r="R296" s="27">
        <v>0</v>
      </c>
      <c r="S296" s="27">
        <v>0</v>
      </c>
      <c r="T296" s="27">
        <v>1400003.5009688199</v>
      </c>
      <c r="U296" s="27">
        <v>1</v>
      </c>
      <c r="V296" s="27">
        <f t="shared" si="18"/>
        <v>0</v>
      </c>
      <c r="W296" s="27">
        <f t="shared" si="19"/>
        <v>0</v>
      </c>
      <c r="X296" s="27">
        <f t="shared" si="20"/>
        <v>0</v>
      </c>
      <c r="Y296" s="27">
        <f t="shared" si="21"/>
        <v>1400003.5009688199</v>
      </c>
      <c r="Z296" s="27" t="s">
        <v>773</v>
      </c>
    </row>
    <row r="297" spans="1:26" x14ac:dyDescent="0.3">
      <c r="A297" s="26" t="s">
        <v>3777</v>
      </c>
      <c r="B297" s="26" t="s">
        <v>3778</v>
      </c>
      <c r="C297" s="26" t="s">
        <v>624</v>
      </c>
      <c r="D297" s="26">
        <v>2019</v>
      </c>
      <c r="E297" s="26" t="s">
        <v>775</v>
      </c>
      <c r="F297" s="26" t="s">
        <v>849</v>
      </c>
      <c r="G297" s="26" t="s">
        <v>849</v>
      </c>
      <c r="H297" s="26" t="s">
        <v>849</v>
      </c>
      <c r="I297" s="27">
        <v>2957.38</v>
      </c>
      <c r="J297" s="27"/>
      <c r="K297" s="27">
        <v>2957.38</v>
      </c>
      <c r="L297" s="27">
        <v>524642.21272503305</v>
      </c>
      <c r="M297" s="27">
        <v>19158.09</v>
      </c>
      <c r="N297" s="27"/>
      <c r="O297" s="27">
        <v>19158.09</v>
      </c>
      <c r="P297" s="27">
        <v>2501849.7489999998</v>
      </c>
      <c r="Q297" s="27">
        <v>22115.47</v>
      </c>
      <c r="R297" s="27">
        <v>0</v>
      </c>
      <c r="S297" s="27">
        <v>22115.47</v>
      </c>
      <c r="T297" s="27">
        <v>3026491.9617250301</v>
      </c>
      <c r="U297" s="27">
        <v>1</v>
      </c>
      <c r="V297" s="27">
        <f t="shared" si="18"/>
        <v>22115.47</v>
      </c>
      <c r="W297" s="27">
        <f t="shared" si="19"/>
        <v>0</v>
      </c>
      <c r="X297" s="27">
        <f t="shared" si="20"/>
        <v>22115.47</v>
      </c>
      <c r="Y297" s="27">
        <f t="shared" si="21"/>
        <v>3026491.9617250301</v>
      </c>
      <c r="Z297" s="27" t="s">
        <v>773</v>
      </c>
    </row>
    <row r="298" spans="1:26" x14ac:dyDescent="0.3">
      <c r="A298" s="26" t="s">
        <v>3781</v>
      </c>
      <c r="B298" s="26" t="s">
        <v>3782</v>
      </c>
      <c r="C298" s="26" t="s">
        <v>624</v>
      </c>
      <c r="D298" s="26">
        <v>2019</v>
      </c>
      <c r="E298" s="26" t="s">
        <v>775</v>
      </c>
      <c r="F298" s="26" t="s">
        <v>845</v>
      </c>
      <c r="G298" s="26" t="s">
        <v>849</v>
      </c>
      <c r="H298" s="26" t="s">
        <v>845</v>
      </c>
      <c r="I298" s="27">
        <v>1513.74759136798</v>
      </c>
      <c r="J298" s="27">
        <v>0</v>
      </c>
      <c r="K298" s="27">
        <v>1513.74759136798</v>
      </c>
      <c r="L298" s="27">
        <v>367161.06</v>
      </c>
      <c r="M298" s="27">
        <v>6823.2326926621699</v>
      </c>
      <c r="N298" s="27">
        <v>0</v>
      </c>
      <c r="O298" s="27">
        <v>6823.2326926621699</v>
      </c>
      <c r="P298" s="27">
        <v>660398.26144274999</v>
      </c>
      <c r="Q298" s="27">
        <v>8336.9802840301509</v>
      </c>
      <c r="R298" s="27">
        <v>0</v>
      </c>
      <c r="S298" s="27">
        <v>8336.9802840301509</v>
      </c>
      <c r="T298" s="27">
        <v>1027559.32144275</v>
      </c>
      <c r="U298" s="27">
        <v>1</v>
      </c>
      <c r="V298" s="27">
        <f t="shared" si="18"/>
        <v>8336.9802840301509</v>
      </c>
      <c r="W298" s="27">
        <f t="shared" si="19"/>
        <v>0</v>
      </c>
      <c r="X298" s="27">
        <f t="shared" si="20"/>
        <v>8336.9802840301509</v>
      </c>
      <c r="Y298" s="27">
        <f t="shared" si="21"/>
        <v>1027559.32144275</v>
      </c>
      <c r="Z298" s="27" t="s">
        <v>773</v>
      </c>
    </row>
    <row r="299" spans="1:26" x14ac:dyDescent="0.3">
      <c r="A299" s="26" t="s">
        <v>3784</v>
      </c>
      <c r="B299" s="26" t="s">
        <v>3785</v>
      </c>
      <c r="C299" s="26" t="s">
        <v>624</v>
      </c>
      <c r="D299" s="26">
        <v>2019</v>
      </c>
      <c r="E299" s="26" t="s">
        <v>775</v>
      </c>
      <c r="F299" s="26" t="s">
        <v>845</v>
      </c>
      <c r="G299" s="26" t="s">
        <v>845</v>
      </c>
      <c r="H299" s="26" t="s">
        <v>845</v>
      </c>
      <c r="I299" s="27">
        <v>2674.29</v>
      </c>
      <c r="J299" s="27"/>
      <c r="K299" s="27">
        <v>2674.29</v>
      </c>
      <c r="L299" s="27">
        <v>1038884.0839634</v>
      </c>
      <c r="M299" s="27">
        <v>7345.04</v>
      </c>
      <c r="N299" s="27"/>
      <c r="O299" s="27">
        <v>7345.04</v>
      </c>
      <c r="P299" s="27">
        <v>528913.80603660201</v>
      </c>
      <c r="Q299" s="27">
        <v>10019.33</v>
      </c>
      <c r="R299" s="27">
        <v>0</v>
      </c>
      <c r="S299" s="27">
        <v>10019.33</v>
      </c>
      <c r="T299" s="27">
        <v>1567797.89</v>
      </c>
      <c r="U299" s="27">
        <v>1</v>
      </c>
      <c r="V299" s="27">
        <f t="shared" si="18"/>
        <v>10019.33</v>
      </c>
      <c r="W299" s="27">
        <f t="shared" si="19"/>
        <v>0</v>
      </c>
      <c r="X299" s="27">
        <f t="shared" si="20"/>
        <v>10019.33</v>
      </c>
      <c r="Y299" s="27">
        <f t="shared" si="21"/>
        <v>1567797.89</v>
      </c>
      <c r="Z299" s="27" t="s">
        <v>773</v>
      </c>
    </row>
    <row r="300" spans="1:26" x14ac:dyDescent="0.3">
      <c r="A300" s="26" t="s">
        <v>443</v>
      </c>
      <c r="B300" s="26" t="s">
        <v>609</v>
      </c>
      <c r="C300" s="26" t="s">
        <v>624</v>
      </c>
      <c r="D300" s="26">
        <v>2019</v>
      </c>
      <c r="E300" s="26" t="s">
        <v>775</v>
      </c>
      <c r="F300" s="26" t="s">
        <v>806</v>
      </c>
      <c r="G300" s="26" t="s">
        <v>806</v>
      </c>
      <c r="H300" s="26" t="s">
        <v>807</v>
      </c>
      <c r="I300" s="27"/>
      <c r="J300" s="27"/>
      <c r="K300" s="27">
        <v>0</v>
      </c>
      <c r="L300" s="27">
        <v>16799672</v>
      </c>
      <c r="M300" s="27"/>
      <c r="N300" s="27"/>
      <c r="O300" s="27">
        <v>0</v>
      </c>
      <c r="P300" s="27">
        <v>4571220.17</v>
      </c>
      <c r="Q300" s="27">
        <v>0</v>
      </c>
      <c r="R300" s="27">
        <v>0</v>
      </c>
      <c r="S300" s="27">
        <v>0</v>
      </c>
      <c r="T300" s="27">
        <v>21370892.170000002</v>
      </c>
      <c r="U300" s="27">
        <v>1</v>
      </c>
      <c r="V300" s="27">
        <f t="shared" si="18"/>
        <v>0</v>
      </c>
      <c r="W300" s="27">
        <f t="shared" si="19"/>
        <v>0</v>
      </c>
      <c r="X300" s="27">
        <f t="shared" si="20"/>
        <v>0</v>
      </c>
      <c r="Y300" s="27">
        <f t="shared" si="21"/>
        <v>21370892.170000002</v>
      </c>
      <c r="Z300" s="27" t="str">
        <f>VLOOKUP(A300,'TAB A1'!A:E,1,0)</f>
        <v>Zambia</v>
      </c>
    </row>
    <row r="301" spans="1:26" x14ac:dyDescent="0.3">
      <c r="A301" s="26" t="s">
        <v>443</v>
      </c>
      <c r="B301" s="26" t="s">
        <v>611</v>
      </c>
      <c r="C301" s="26" t="s">
        <v>624</v>
      </c>
      <c r="D301" s="26">
        <v>2019</v>
      </c>
      <c r="E301" s="26" t="s">
        <v>775</v>
      </c>
      <c r="F301" s="26" t="s">
        <v>806</v>
      </c>
      <c r="G301" s="26" t="s">
        <v>806</v>
      </c>
      <c r="H301" s="26" t="s">
        <v>807</v>
      </c>
      <c r="I301" s="27">
        <v>0</v>
      </c>
      <c r="J301" s="27">
        <v>0</v>
      </c>
      <c r="K301" s="27">
        <v>0</v>
      </c>
      <c r="L301" s="27">
        <v>35246227.689999998</v>
      </c>
      <c r="M301" s="27">
        <v>2300</v>
      </c>
      <c r="N301" s="27">
        <v>0</v>
      </c>
      <c r="O301" s="27">
        <v>2300</v>
      </c>
      <c r="P301" s="27">
        <v>1424118.31</v>
      </c>
      <c r="Q301" s="27">
        <v>2300</v>
      </c>
      <c r="R301" s="27">
        <v>0</v>
      </c>
      <c r="S301" s="27">
        <v>2300</v>
      </c>
      <c r="T301" s="27">
        <v>36670346</v>
      </c>
      <c r="U301" s="27">
        <v>1</v>
      </c>
      <c r="V301" s="27">
        <f t="shared" si="18"/>
        <v>2300</v>
      </c>
      <c r="W301" s="27">
        <f t="shared" si="19"/>
        <v>0</v>
      </c>
      <c r="X301" s="27">
        <f t="shared" si="20"/>
        <v>2300</v>
      </c>
      <c r="Y301" s="27">
        <f t="shared" si="21"/>
        <v>36670346</v>
      </c>
      <c r="Z301" s="27" t="str">
        <f>VLOOKUP(A301,'TAB A1'!A:E,1,0)</f>
        <v>Zambia</v>
      </c>
    </row>
    <row r="302" spans="1:26" x14ac:dyDescent="0.3">
      <c r="A302" s="26" t="s">
        <v>443</v>
      </c>
      <c r="B302" s="26" t="s">
        <v>613</v>
      </c>
      <c r="C302" s="26" t="s">
        <v>624</v>
      </c>
      <c r="D302" s="26">
        <v>2019</v>
      </c>
      <c r="E302" s="26" t="s">
        <v>775</v>
      </c>
      <c r="F302" s="26" t="s">
        <v>806</v>
      </c>
      <c r="G302" s="26" t="s">
        <v>806</v>
      </c>
      <c r="H302" s="26" t="s">
        <v>807</v>
      </c>
      <c r="I302" s="27"/>
      <c r="J302" s="27"/>
      <c r="K302" s="27">
        <v>0</v>
      </c>
      <c r="L302" s="27">
        <v>3973905</v>
      </c>
      <c r="M302" s="27"/>
      <c r="N302" s="27"/>
      <c r="O302" s="27">
        <v>0</v>
      </c>
      <c r="P302" s="27">
        <v>159165.21</v>
      </c>
      <c r="Q302" s="27">
        <v>0</v>
      </c>
      <c r="R302" s="27">
        <v>0</v>
      </c>
      <c r="S302" s="27">
        <v>0</v>
      </c>
      <c r="T302" s="27">
        <v>4133070.21</v>
      </c>
      <c r="U302" s="27">
        <v>1</v>
      </c>
      <c r="V302" s="27">
        <f t="shared" si="18"/>
        <v>0</v>
      </c>
      <c r="W302" s="27">
        <f t="shared" si="19"/>
        <v>0</v>
      </c>
      <c r="X302" s="27">
        <f t="shared" si="20"/>
        <v>0</v>
      </c>
      <c r="Y302" s="27">
        <f t="shared" si="21"/>
        <v>4133070.21</v>
      </c>
      <c r="Z302" s="27" t="str">
        <f>VLOOKUP(A302,'TAB A1'!A:E,1,0)</f>
        <v>Zambia</v>
      </c>
    </row>
    <row r="303" spans="1:26" x14ac:dyDescent="0.3">
      <c r="A303" s="26" t="s">
        <v>443</v>
      </c>
      <c r="B303" s="26" t="s">
        <v>615</v>
      </c>
      <c r="C303" s="26" t="s">
        <v>624</v>
      </c>
      <c r="D303" s="26">
        <v>2019</v>
      </c>
      <c r="E303" s="26" t="s">
        <v>775</v>
      </c>
      <c r="F303" s="26" t="s">
        <v>806</v>
      </c>
      <c r="G303" s="26" t="s">
        <v>806</v>
      </c>
      <c r="H303" s="26" t="s">
        <v>807</v>
      </c>
      <c r="I303" s="27"/>
      <c r="J303" s="27"/>
      <c r="K303" s="27">
        <v>0</v>
      </c>
      <c r="L303" s="27">
        <v>14720189</v>
      </c>
      <c r="M303" s="27"/>
      <c r="N303" s="27"/>
      <c r="O303" s="27">
        <v>0</v>
      </c>
      <c r="P303" s="27">
        <v>2299733</v>
      </c>
      <c r="Q303" s="27">
        <v>0</v>
      </c>
      <c r="R303" s="27">
        <v>0</v>
      </c>
      <c r="S303" s="27">
        <v>0</v>
      </c>
      <c r="T303" s="27">
        <v>17019922</v>
      </c>
      <c r="U303" s="27">
        <v>1</v>
      </c>
      <c r="V303" s="27">
        <f t="shared" si="18"/>
        <v>0</v>
      </c>
      <c r="W303" s="27">
        <f t="shared" si="19"/>
        <v>0</v>
      </c>
      <c r="X303" s="27">
        <f t="shared" si="20"/>
        <v>0</v>
      </c>
      <c r="Y303" s="27">
        <f t="shared" si="21"/>
        <v>17019922</v>
      </c>
      <c r="Z303" s="27" t="str">
        <f>VLOOKUP(A303,'TAB A1'!A:E,1,0)</f>
        <v>Zambia</v>
      </c>
    </row>
    <row r="304" spans="1:26" x14ac:dyDescent="0.3">
      <c r="A304" s="26" t="s">
        <v>674</v>
      </c>
      <c r="B304" s="26" t="s">
        <v>432</v>
      </c>
      <c r="C304" s="26" t="s">
        <v>624</v>
      </c>
      <c r="D304" s="26">
        <v>2019</v>
      </c>
      <c r="E304" s="26" t="s">
        <v>775</v>
      </c>
      <c r="F304" s="26" t="s">
        <v>806</v>
      </c>
      <c r="G304" s="26" t="s">
        <v>806</v>
      </c>
      <c r="H304" s="26" t="s">
        <v>807</v>
      </c>
      <c r="I304" s="27">
        <v>0</v>
      </c>
      <c r="J304" s="27">
        <v>0</v>
      </c>
      <c r="K304" s="27">
        <v>0</v>
      </c>
      <c r="L304" s="27">
        <v>2674545.7961137998</v>
      </c>
      <c r="M304" s="27">
        <v>0</v>
      </c>
      <c r="N304" s="27">
        <v>0</v>
      </c>
      <c r="O304" s="27">
        <v>0</v>
      </c>
      <c r="P304" s="27">
        <v>75930.3256968559</v>
      </c>
      <c r="Q304" s="27">
        <v>0</v>
      </c>
      <c r="R304" s="27">
        <v>0</v>
      </c>
      <c r="S304" s="27">
        <v>0</v>
      </c>
      <c r="T304" s="27">
        <v>2750476.12181065</v>
      </c>
      <c r="U304" s="27">
        <v>1</v>
      </c>
      <c r="V304" s="27">
        <f t="shared" si="18"/>
        <v>0</v>
      </c>
      <c r="W304" s="27">
        <f t="shared" si="19"/>
        <v>0</v>
      </c>
      <c r="X304" s="27">
        <f t="shared" si="20"/>
        <v>0</v>
      </c>
      <c r="Y304" s="27">
        <f t="shared" si="21"/>
        <v>2750476.12181065</v>
      </c>
      <c r="Z304" s="27" t="str">
        <f>VLOOKUP(A304,'TAB A1'!A:E,1,0)</f>
        <v>Zanzibar</v>
      </c>
    </row>
    <row r="305" spans="1:26" x14ac:dyDescent="0.3">
      <c r="A305" s="26" t="s">
        <v>674</v>
      </c>
      <c r="B305" s="26" t="s">
        <v>434</v>
      </c>
      <c r="C305" s="26" t="s">
        <v>624</v>
      </c>
      <c r="D305" s="26">
        <v>2019</v>
      </c>
      <c r="E305" s="26" t="s">
        <v>775</v>
      </c>
      <c r="F305" s="26" t="s">
        <v>882</v>
      </c>
      <c r="G305" s="26" t="s">
        <v>882</v>
      </c>
      <c r="H305" s="26" t="s">
        <v>845</v>
      </c>
      <c r="I305" s="27">
        <v>0</v>
      </c>
      <c r="J305" s="27">
        <v>0</v>
      </c>
      <c r="K305" s="27">
        <v>0</v>
      </c>
      <c r="L305" s="27">
        <v>1854152.1</v>
      </c>
      <c r="M305" s="27">
        <v>0</v>
      </c>
      <c r="N305" s="27">
        <v>0</v>
      </c>
      <c r="O305" s="27">
        <v>0</v>
      </c>
      <c r="P305" s="27">
        <v>181131.9</v>
      </c>
      <c r="Q305" s="27">
        <v>0</v>
      </c>
      <c r="R305" s="27">
        <v>0</v>
      </c>
      <c r="S305" s="27">
        <v>0</v>
      </c>
      <c r="T305" s="27">
        <v>2035284</v>
      </c>
      <c r="U305" s="27">
        <v>1</v>
      </c>
      <c r="V305" s="27">
        <f t="shared" si="18"/>
        <v>0</v>
      </c>
      <c r="W305" s="27">
        <f t="shared" si="19"/>
        <v>0</v>
      </c>
      <c r="X305" s="27">
        <f t="shared" si="20"/>
        <v>0</v>
      </c>
      <c r="Y305" s="27">
        <f t="shared" si="21"/>
        <v>2035284</v>
      </c>
      <c r="Z305" s="27" t="str">
        <f>VLOOKUP(A305,'TAB A1'!A:E,1,0)</f>
        <v>Zanzibar</v>
      </c>
    </row>
    <row r="306" spans="1:26" x14ac:dyDescent="0.3">
      <c r="A306" s="26" t="s">
        <v>444</v>
      </c>
      <c r="B306" s="26" t="s">
        <v>617</v>
      </c>
      <c r="C306" s="26" t="s">
        <v>624</v>
      </c>
      <c r="D306" s="26">
        <v>2019</v>
      </c>
      <c r="E306" s="26" t="s">
        <v>775</v>
      </c>
      <c r="F306" s="26" t="s">
        <v>806</v>
      </c>
      <c r="G306" s="26" t="s">
        <v>806</v>
      </c>
      <c r="H306" s="26" t="s">
        <v>807</v>
      </c>
      <c r="I306" s="27">
        <v>0</v>
      </c>
      <c r="J306" s="27">
        <v>0</v>
      </c>
      <c r="K306" s="27">
        <v>0</v>
      </c>
      <c r="L306" s="27">
        <v>108546492.0536</v>
      </c>
      <c r="M306" s="27">
        <v>87857.98</v>
      </c>
      <c r="N306" s="27">
        <v>48968.9</v>
      </c>
      <c r="O306" s="27">
        <v>38889.08</v>
      </c>
      <c r="P306" s="27">
        <v>31960697</v>
      </c>
      <c r="Q306" s="27">
        <v>87857.98</v>
      </c>
      <c r="R306" s="27">
        <v>48968.9</v>
      </c>
      <c r="S306" s="27">
        <v>38889.08</v>
      </c>
      <c r="T306" s="27">
        <v>140507189.05360001</v>
      </c>
      <c r="U306" s="27">
        <v>1</v>
      </c>
      <c r="V306" s="27">
        <f t="shared" si="18"/>
        <v>87857.98</v>
      </c>
      <c r="W306" s="27">
        <f t="shared" si="19"/>
        <v>48968.9</v>
      </c>
      <c r="X306" s="27">
        <f t="shared" si="20"/>
        <v>38889.08</v>
      </c>
      <c r="Y306" s="27">
        <f t="shared" si="21"/>
        <v>140507189.05360001</v>
      </c>
      <c r="Z306" s="27" t="str">
        <f>VLOOKUP(A306,'TAB A1'!A:E,1,0)</f>
        <v>Zimbabwe</v>
      </c>
    </row>
    <row r="307" spans="1:26" x14ac:dyDescent="0.3">
      <c r="A307" s="26" t="s">
        <v>444</v>
      </c>
      <c r="B307" s="26" t="s">
        <v>619</v>
      </c>
      <c r="C307" s="26" t="s">
        <v>624</v>
      </c>
      <c r="D307" s="26">
        <v>2019</v>
      </c>
      <c r="E307" s="26" t="s">
        <v>775</v>
      </c>
      <c r="F307" s="26" t="s">
        <v>845</v>
      </c>
      <c r="G307" s="26" t="s">
        <v>845</v>
      </c>
      <c r="H307" s="26" t="s">
        <v>845</v>
      </c>
      <c r="I307" s="27">
        <v>125848.51</v>
      </c>
      <c r="J307" s="27">
        <v>8715.43</v>
      </c>
      <c r="K307" s="27">
        <v>117133.08</v>
      </c>
      <c r="L307" s="27">
        <v>17089693</v>
      </c>
      <c r="M307" s="27">
        <v>5859.63</v>
      </c>
      <c r="N307" s="27"/>
      <c r="O307" s="27">
        <v>5859.63</v>
      </c>
      <c r="P307" s="27">
        <v>1136927</v>
      </c>
      <c r="Q307" s="27">
        <v>131708.14000000001</v>
      </c>
      <c r="R307" s="27">
        <v>8715.43</v>
      </c>
      <c r="S307" s="27">
        <v>122992.71</v>
      </c>
      <c r="T307" s="27">
        <v>18226620</v>
      </c>
      <c r="U307" s="27">
        <v>1</v>
      </c>
      <c r="V307" s="27">
        <f t="shared" si="18"/>
        <v>131708.14000000001</v>
      </c>
      <c r="W307" s="27">
        <f t="shared" si="19"/>
        <v>8715.43</v>
      </c>
      <c r="X307" s="27">
        <f t="shared" si="20"/>
        <v>122992.71</v>
      </c>
      <c r="Y307" s="27">
        <f t="shared" si="21"/>
        <v>18226620</v>
      </c>
      <c r="Z307" s="27" t="str">
        <f>VLOOKUP(A307,'TAB A1'!A:E,1,0)</f>
        <v>Zimbabwe</v>
      </c>
    </row>
    <row r="308" spans="1:26" x14ac:dyDescent="0.3">
      <c r="A308" s="26" t="s">
        <v>444</v>
      </c>
      <c r="B308" s="26" t="s">
        <v>621</v>
      </c>
      <c r="C308" s="26" t="s">
        <v>624</v>
      </c>
      <c r="D308" s="26">
        <v>2019</v>
      </c>
      <c r="E308" s="26" t="s">
        <v>775</v>
      </c>
      <c r="F308" s="26" t="s">
        <v>845</v>
      </c>
      <c r="G308" s="26" t="s">
        <v>845</v>
      </c>
      <c r="H308" s="26" t="s">
        <v>845</v>
      </c>
      <c r="I308" s="27">
        <v>141568.70000000001</v>
      </c>
      <c r="J308" s="27">
        <v>103.79148085499</v>
      </c>
      <c r="K308" s="27">
        <v>141464.90851914501</v>
      </c>
      <c r="L308" s="27">
        <v>5823710</v>
      </c>
      <c r="M308" s="27">
        <v>446.49</v>
      </c>
      <c r="N308" s="27">
        <v>0</v>
      </c>
      <c r="O308" s="27">
        <v>446.49</v>
      </c>
      <c r="P308" s="27">
        <v>629738</v>
      </c>
      <c r="Q308" s="27">
        <v>142015.19</v>
      </c>
      <c r="R308" s="27">
        <v>103.79148085499</v>
      </c>
      <c r="S308" s="27">
        <v>141911.398519145</v>
      </c>
      <c r="T308" s="27">
        <v>6453448</v>
      </c>
      <c r="U308" s="27">
        <v>1</v>
      </c>
      <c r="V308" s="27">
        <f t="shared" si="18"/>
        <v>142015.19</v>
      </c>
      <c r="W308" s="27">
        <f t="shared" si="19"/>
        <v>103.79148085499</v>
      </c>
      <c r="X308" s="27">
        <f t="shared" si="20"/>
        <v>141911.398519145</v>
      </c>
      <c r="Y308" s="27">
        <f t="shared" si="21"/>
        <v>6453448</v>
      </c>
      <c r="Z308" s="27" t="str">
        <f>VLOOKUP(A308,'TAB A1'!A:E,1,0)</f>
        <v>Zimbabwe</v>
      </c>
    </row>
  </sheetData>
  <autoFilter ref="A3:Z308" xr:uid="{3A4CD84F-3A97-4A71-B8E5-D6898101D80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CF919-ED98-477D-87B1-477044D2BE05}">
  <sheetPr filterMode="1"/>
  <dimension ref="A2:Z1607"/>
  <sheetViews>
    <sheetView topLeftCell="C1" workbookViewId="0">
      <selection activeCell="A2" sqref="A2"/>
    </sheetView>
  </sheetViews>
  <sheetFormatPr defaultColWidth="9" defaultRowHeight="13.8" x14ac:dyDescent="0.3"/>
  <cols>
    <col min="1" max="2" width="8" style="26" hidden="1" customWidth="1"/>
    <col min="3" max="3" width="27.5" style="26" customWidth="1"/>
    <col min="4" max="4" width="17.5" style="26" bestFit="1" customWidth="1"/>
    <col min="5" max="5" width="9" style="26"/>
    <col min="6" max="6" width="6.59765625" style="26" bestFit="1" customWidth="1"/>
    <col min="7" max="7" width="20.09765625" style="26" bestFit="1" customWidth="1"/>
    <col min="8" max="8" width="8" style="26" hidden="1" customWidth="1"/>
    <col min="9" max="9" width="17.09765625" style="26" bestFit="1" customWidth="1"/>
    <col min="10" max="10" width="16.8984375" style="26" bestFit="1" customWidth="1"/>
    <col min="11" max="11" width="18.3984375" style="26" bestFit="1" customWidth="1"/>
    <col min="12" max="12" width="20.09765625" style="26" hidden="1" customWidth="1"/>
    <col min="13" max="13" width="11" style="27" bestFit="1" customWidth="1"/>
    <col min="14" max="14" width="15" style="27" bestFit="1" customWidth="1"/>
    <col min="15" max="15" width="18.09765625" style="27" bestFit="1" customWidth="1"/>
    <col min="16" max="16" width="14.3984375" style="27" bestFit="1" customWidth="1"/>
    <col min="17" max="17" width="11.09765625" style="27" bestFit="1" customWidth="1"/>
    <col min="18" max="18" width="14.8984375" style="27" bestFit="1" customWidth="1"/>
    <col min="19" max="19" width="16.5" style="27" bestFit="1" customWidth="1"/>
    <col min="20" max="20" width="12.69921875" style="27" bestFit="1" customWidth="1"/>
    <col min="21" max="21" width="11.8984375" style="27" bestFit="1" customWidth="1"/>
    <col min="22" max="22" width="14.59765625" style="27" bestFit="1" customWidth="1"/>
    <col min="23" max="23" width="17.69921875" style="27" bestFit="1" customWidth="1"/>
    <col min="24" max="24" width="14.3984375" style="27" bestFit="1" customWidth="1"/>
    <col min="25" max="25" width="12.69921875" style="26" hidden="1" customWidth="1"/>
    <col min="26" max="16384" width="9" style="26"/>
  </cols>
  <sheetData>
    <row r="2" spans="1:26" x14ac:dyDescent="0.3">
      <c r="M2" s="28">
        <f t="shared" ref="M2:X2" si="0">SUBTOTAL(9,M4:M1610)</f>
        <v>9468699.9260666799</v>
      </c>
      <c r="N2" s="28">
        <f t="shared" si="0"/>
        <v>3827406.6197082084</v>
      </c>
      <c r="O2" s="28">
        <f t="shared" si="0"/>
        <v>5642039.6850778097</v>
      </c>
      <c r="P2" s="28">
        <f t="shared" si="0"/>
        <v>2043942895.1349416</v>
      </c>
      <c r="Q2" s="28">
        <f t="shared" si="0"/>
        <v>3036236.8540980075</v>
      </c>
      <c r="R2" s="28">
        <f t="shared" si="0"/>
        <v>1096378.5782513241</v>
      </c>
      <c r="S2" s="28">
        <f t="shared" si="0"/>
        <v>1939864.6692365631</v>
      </c>
      <c r="T2" s="28">
        <f t="shared" si="0"/>
        <v>830938248.19364417</v>
      </c>
      <c r="U2" s="28">
        <f t="shared" si="0"/>
        <v>12504936.780164691</v>
      </c>
      <c r="V2" s="28">
        <f t="shared" si="0"/>
        <v>4923032.4258503206</v>
      </c>
      <c r="W2" s="28">
        <f t="shared" si="0"/>
        <v>7581904.3543143757</v>
      </c>
      <c r="X2" s="28">
        <f t="shared" si="0"/>
        <v>2874881143.3285847</v>
      </c>
      <c r="Z2" s="29">
        <f>+U2/X2</f>
        <v>4.349723051745461E-3</v>
      </c>
    </row>
    <row r="3" spans="1:26" x14ac:dyDescent="0.3">
      <c r="A3" s="26" t="s">
        <v>779</v>
      </c>
      <c r="B3" s="26" t="s">
        <v>780</v>
      </c>
      <c r="C3" s="26" t="s">
        <v>781</v>
      </c>
      <c r="D3" s="26" t="s">
        <v>782</v>
      </c>
      <c r="E3" s="26" t="s">
        <v>783</v>
      </c>
      <c r="F3" s="26" t="s">
        <v>784</v>
      </c>
      <c r="G3" s="26" t="s">
        <v>785</v>
      </c>
      <c r="H3" s="26" t="s">
        <v>786</v>
      </c>
      <c r="I3" s="26" t="s">
        <v>787</v>
      </c>
      <c r="J3" s="26" t="s">
        <v>788</v>
      </c>
      <c r="K3" s="26" t="s">
        <v>789</v>
      </c>
      <c r="L3" s="26" t="s">
        <v>790</v>
      </c>
      <c r="M3" s="27" t="s">
        <v>791</v>
      </c>
      <c r="N3" s="27" t="s">
        <v>792</v>
      </c>
      <c r="O3" s="27" t="s">
        <v>793</v>
      </c>
      <c r="P3" s="27" t="s">
        <v>794</v>
      </c>
      <c r="Q3" s="27" t="s">
        <v>795</v>
      </c>
      <c r="R3" s="27" t="s">
        <v>796</v>
      </c>
      <c r="S3" s="27" t="s">
        <v>797</v>
      </c>
      <c r="T3" s="27" t="s">
        <v>798</v>
      </c>
      <c r="U3" s="27" t="s">
        <v>799</v>
      </c>
      <c r="V3" s="27" t="s">
        <v>800</v>
      </c>
      <c r="W3" s="27" t="s">
        <v>801</v>
      </c>
      <c r="X3" s="27" t="s">
        <v>802</v>
      </c>
      <c r="Y3" s="26" t="s">
        <v>803</v>
      </c>
    </row>
    <row r="4" spans="1:26" hidden="1" x14ac:dyDescent="0.3">
      <c r="A4" s="26" t="s">
        <v>804</v>
      </c>
      <c r="B4" s="26">
        <v>0</v>
      </c>
      <c r="C4" s="26" t="s">
        <v>623</v>
      </c>
      <c r="D4" s="26" t="s">
        <v>0</v>
      </c>
      <c r="E4" s="26" t="s">
        <v>624</v>
      </c>
      <c r="F4" s="26">
        <v>2016</v>
      </c>
      <c r="G4" s="26" t="s">
        <v>805</v>
      </c>
      <c r="H4" s="26">
        <v>0</v>
      </c>
      <c r="I4" s="26" t="s">
        <v>806</v>
      </c>
      <c r="J4" s="26" t="s">
        <v>806</v>
      </c>
      <c r="K4" s="26" t="s">
        <v>807</v>
      </c>
      <c r="O4" s="27">
        <v>0</v>
      </c>
      <c r="P4" s="27">
        <v>379681.49</v>
      </c>
      <c r="Q4" s="27">
        <v>3970.52</v>
      </c>
      <c r="S4" s="27">
        <v>3970.52</v>
      </c>
      <c r="T4" s="27">
        <v>428306.15</v>
      </c>
      <c r="U4" s="27">
        <v>3970.52</v>
      </c>
      <c r="V4" s="27">
        <v>0</v>
      </c>
      <c r="W4" s="27">
        <v>3970.52</v>
      </c>
      <c r="X4" s="27">
        <v>807987.64</v>
      </c>
      <c r="Y4" s="26" t="s">
        <v>808</v>
      </c>
    </row>
    <row r="5" spans="1:26" hidden="1" x14ac:dyDescent="0.3">
      <c r="A5" s="26" t="s">
        <v>809</v>
      </c>
      <c r="B5" s="26">
        <v>0</v>
      </c>
      <c r="C5" s="26" t="s">
        <v>623</v>
      </c>
      <c r="D5" s="26" t="s">
        <v>0</v>
      </c>
      <c r="E5" s="26" t="s">
        <v>624</v>
      </c>
      <c r="F5" s="26">
        <v>2017</v>
      </c>
      <c r="G5" s="26" t="s">
        <v>775</v>
      </c>
      <c r="H5" s="26">
        <v>1</v>
      </c>
      <c r="I5" s="26" t="s">
        <v>806</v>
      </c>
      <c r="J5" s="26" t="s">
        <v>806</v>
      </c>
      <c r="K5" s="26" t="s">
        <v>807</v>
      </c>
      <c r="M5" s="27">
        <v>0</v>
      </c>
      <c r="N5" s="27">
        <v>0</v>
      </c>
      <c r="O5" s="27">
        <v>0</v>
      </c>
      <c r="P5" s="27">
        <v>3566437</v>
      </c>
      <c r="Q5" s="27">
        <v>18000</v>
      </c>
      <c r="R5" s="27">
        <v>0</v>
      </c>
      <c r="S5" s="27">
        <v>18000</v>
      </c>
      <c r="T5" s="27">
        <v>2683421</v>
      </c>
      <c r="U5" s="27">
        <v>18000</v>
      </c>
      <c r="V5" s="27">
        <v>0</v>
      </c>
      <c r="W5" s="27">
        <v>18000</v>
      </c>
      <c r="X5" s="27">
        <v>6249858</v>
      </c>
      <c r="Y5" s="26" t="s">
        <v>810</v>
      </c>
    </row>
    <row r="6" spans="1:26" hidden="1" x14ac:dyDescent="0.3">
      <c r="A6" s="26" t="s">
        <v>811</v>
      </c>
      <c r="B6" s="26">
        <v>0</v>
      </c>
      <c r="C6" s="26" t="s">
        <v>623</v>
      </c>
      <c r="D6" s="26" t="s">
        <v>1</v>
      </c>
      <c r="E6" s="26" t="s">
        <v>624</v>
      </c>
      <c r="F6" s="26">
        <v>2018</v>
      </c>
      <c r="G6" s="26" t="s">
        <v>775</v>
      </c>
      <c r="H6" s="26">
        <v>1</v>
      </c>
      <c r="I6" s="26" t="s">
        <v>806</v>
      </c>
      <c r="J6" s="26" t="s">
        <v>806</v>
      </c>
      <c r="K6" s="26" t="s">
        <v>807</v>
      </c>
      <c r="O6" s="27">
        <v>0</v>
      </c>
      <c r="P6" s="27">
        <v>837847</v>
      </c>
      <c r="Q6" s="27">
        <v>10612.686666666699</v>
      </c>
      <c r="S6" s="27">
        <v>10612.686666666699</v>
      </c>
      <c r="T6" s="27">
        <v>1197455</v>
      </c>
      <c r="U6" s="27">
        <v>10612.686666666699</v>
      </c>
      <c r="V6" s="27">
        <v>0</v>
      </c>
      <c r="W6" s="27">
        <v>10612.686666666699</v>
      </c>
      <c r="X6" s="27">
        <v>2035302</v>
      </c>
      <c r="Y6" s="26" t="s">
        <v>812</v>
      </c>
    </row>
    <row r="7" spans="1:26" x14ac:dyDescent="0.3">
      <c r="A7" s="26" t="s">
        <v>813</v>
      </c>
      <c r="B7" s="26">
        <v>0</v>
      </c>
      <c r="C7" s="26" t="s">
        <v>623</v>
      </c>
      <c r="D7" s="26" t="s">
        <v>1</v>
      </c>
      <c r="E7" s="26" t="s">
        <v>624</v>
      </c>
      <c r="F7" s="26">
        <v>2019</v>
      </c>
      <c r="G7" s="26" t="s">
        <v>805</v>
      </c>
      <c r="H7" s="26">
        <v>0</v>
      </c>
      <c r="I7" s="26" t="s">
        <v>806</v>
      </c>
      <c r="J7" s="26" t="s">
        <v>806</v>
      </c>
      <c r="K7" s="26" t="s">
        <v>807</v>
      </c>
      <c r="O7" s="27">
        <v>0</v>
      </c>
      <c r="P7" s="27">
        <v>1763827.35</v>
      </c>
      <c r="Q7" s="27">
        <v>9385.8855019631192</v>
      </c>
      <c r="R7" s="27">
        <v>0</v>
      </c>
      <c r="S7" s="27">
        <v>9385.8855019631192</v>
      </c>
      <c r="T7" s="27">
        <v>1075192.8999999999</v>
      </c>
      <c r="U7" s="27">
        <v>9385.8855019631192</v>
      </c>
      <c r="V7" s="27">
        <v>0</v>
      </c>
      <c r="W7" s="27">
        <v>9385.8855019631192</v>
      </c>
      <c r="X7" s="27">
        <v>2839020.25</v>
      </c>
      <c r="Y7" s="26" t="s">
        <v>812</v>
      </c>
    </row>
    <row r="8" spans="1:26" hidden="1" x14ac:dyDescent="0.3">
      <c r="A8" s="26" t="s">
        <v>814</v>
      </c>
      <c r="B8" s="26">
        <v>0</v>
      </c>
      <c r="C8" s="26" t="s">
        <v>623</v>
      </c>
      <c r="D8" s="26" t="s">
        <v>2</v>
      </c>
      <c r="E8" s="26" t="s">
        <v>624</v>
      </c>
      <c r="F8" s="26">
        <v>2016</v>
      </c>
      <c r="G8" s="26" t="s">
        <v>805</v>
      </c>
      <c r="H8" s="26">
        <v>0</v>
      </c>
      <c r="I8" s="26" t="s">
        <v>806</v>
      </c>
      <c r="J8" s="26" t="s">
        <v>806</v>
      </c>
      <c r="K8" s="26" t="s">
        <v>807</v>
      </c>
      <c r="O8" s="27">
        <v>0</v>
      </c>
      <c r="P8" s="27">
        <v>5230595.2300000004</v>
      </c>
      <c r="Q8" s="27">
        <v>4775.5</v>
      </c>
      <c r="S8" s="27">
        <v>4775.5</v>
      </c>
      <c r="T8" s="27">
        <v>1814931.34</v>
      </c>
      <c r="U8" s="27">
        <v>4775.5</v>
      </c>
      <c r="V8" s="27">
        <v>0</v>
      </c>
      <c r="W8" s="27">
        <v>4775.5</v>
      </c>
      <c r="X8" s="27">
        <v>7045526.5700000003</v>
      </c>
      <c r="Y8" s="26" t="s">
        <v>808</v>
      </c>
    </row>
    <row r="9" spans="1:26" hidden="1" x14ac:dyDescent="0.3">
      <c r="A9" s="26" t="s">
        <v>815</v>
      </c>
      <c r="B9" s="26">
        <v>0</v>
      </c>
      <c r="C9" s="26" t="s">
        <v>623</v>
      </c>
      <c r="D9" s="26" t="s">
        <v>2</v>
      </c>
      <c r="E9" s="26" t="s">
        <v>624</v>
      </c>
      <c r="F9" s="26">
        <v>2017</v>
      </c>
      <c r="G9" s="26" t="s">
        <v>775</v>
      </c>
      <c r="H9" s="26">
        <v>1</v>
      </c>
      <c r="I9" s="26" t="s">
        <v>806</v>
      </c>
      <c r="J9" s="26" t="s">
        <v>806</v>
      </c>
      <c r="K9" s="26" t="s">
        <v>807</v>
      </c>
      <c r="M9" s="27">
        <v>0</v>
      </c>
      <c r="N9" s="27">
        <v>0</v>
      </c>
      <c r="O9" s="27">
        <v>0</v>
      </c>
      <c r="P9" s="27">
        <v>5351539</v>
      </c>
      <c r="Q9" s="27">
        <v>5490</v>
      </c>
      <c r="R9" s="27">
        <v>0</v>
      </c>
      <c r="S9" s="27">
        <v>5490</v>
      </c>
      <c r="T9" s="27">
        <v>2642071</v>
      </c>
      <c r="U9" s="27">
        <v>5490</v>
      </c>
      <c r="V9" s="27">
        <v>0</v>
      </c>
      <c r="W9" s="27">
        <v>5490</v>
      </c>
      <c r="X9" s="27">
        <v>7993610</v>
      </c>
      <c r="Y9" s="26" t="s">
        <v>816</v>
      </c>
    </row>
    <row r="10" spans="1:26" hidden="1" x14ac:dyDescent="0.3">
      <c r="A10" s="26" t="s">
        <v>817</v>
      </c>
      <c r="B10" s="26">
        <v>0</v>
      </c>
      <c r="C10" s="26" t="s">
        <v>623</v>
      </c>
      <c r="D10" s="26" t="s">
        <v>3</v>
      </c>
      <c r="E10" s="26" t="s">
        <v>624</v>
      </c>
      <c r="F10" s="26">
        <v>2018</v>
      </c>
      <c r="G10" s="26" t="s">
        <v>775</v>
      </c>
      <c r="H10" s="26">
        <v>1</v>
      </c>
      <c r="I10" s="26" t="s">
        <v>806</v>
      </c>
      <c r="J10" s="26" t="s">
        <v>806</v>
      </c>
      <c r="K10" s="26" t="s">
        <v>807</v>
      </c>
      <c r="O10" s="27">
        <v>0</v>
      </c>
      <c r="P10" s="27">
        <v>4283894</v>
      </c>
      <c r="Q10" s="27">
        <v>5233.5555555555602</v>
      </c>
      <c r="S10" s="27">
        <v>5233.5555555555602</v>
      </c>
      <c r="T10" s="27">
        <v>2197957</v>
      </c>
      <c r="U10" s="27">
        <v>5233.5555555555602</v>
      </c>
      <c r="V10" s="27">
        <v>0</v>
      </c>
      <c r="W10" s="27">
        <v>5233.5555555555602</v>
      </c>
      <c r="X10" s="27">
        <v>6481851</v>
      </c>
      <c r="Y10" s="26" t="s">
        <v>810</v>
      </c>
    </row>
    <row r="11" spans="1:26" x14ac:dyDescent="0.3">
      <c r="A11" s="26" t="s">
        <v>818</v>
      </c>
      <c r="B11" s="26">
        <v>0</v>
      </c>
      <c r="C11" s="26" t="s">
        <v>623</v>
      </c>
      <c r="D11" s="26" t="s">
        <v>3</v>
      </c>
      <c r="E11" s="26" t="s">
        <v>624</v>
      </c>
      <c r="F11" s="26">
        <v>2019</v>
      </c>
      <c r="G11" s="26" t="s">
        <v>805</v>
      </c>
      <c r="H11" s="26">
        <v>0</v>
      </c>
      <c r="I11" s="26" t="s">
        <v>806</v>
      </c>
      <c r="J11" s="26" t="s">
        <v>806</v>
      </c>
      <c r="K11" s="26" t="s">
        <v>807</v>
      </c>
      <c r="O11" s="27">
        <v>0</v>
      </c>
      <c r="P11" s="27">
        <v>5849444.81856893</v>
      </c>
      <c r="Q11" s="27">
        <v>2943.4991034836098</v>
      </c>
      <c r="R11" s="27">
        <v>0</v>
      </c>
      <c r="S11" s="27">
        <v>2943.4991034836098</v>
      </c>
      <c r="T11" s="27">
        <v>1909771.46</v>
      </c>
      <c r="U11" s="27">
        <v>2943.4991034836098</v>
      </c>
      <c r="V11" s="27">
        <v>0</v>
      </c>
      <c r="W11" s="27">
        <v>2943.4991034836098</v>
      </c>
      <c r="X11" s="27">
        <v>7759216.27856893</v>
      </c>
      <c r="Y11" s="26" t="s">
        <v>812</v>
      </c>
    </row>
    <row r="12" spans="1:26" hidden="1" x14ac:dyDescent="0.3">
      <c r="A12" s="26" t="s">
        <v>819</v>
      </c>
      <c r="B12" s="26">
        <v>0</v>
      </c>
      <c r="C12" s="26" t="s">
        <v>623</v>
      </c>
      <c r="D12" s="26" t="s">
        <v>4</v>
      </c>
      <c r="E12" s="26" t="s">
        <v>624</v>
      </c>
      <c r="F12" s="26">
        <v>2016</v>
      </c>
      <c r="G12" s="26" t="s">
        <v>805</v>
      </c>
      <c r="H12" s="26">
        <v>0</v>
      </c>
      <c r="I12" s="26" t="s">
        <v>806</v>
      </c>
      <c r="J12" s="26" t="s">
        <v>806</v>
      </c>
      <c r="K12" s="26" t="s">
        <v>807</v>
      </c>
      <c r="L12" s="26" t="s">
        <v>820</v>
      </c>
      <c r="O12" s="27">
        <v>0</v>
      </c>
      <c r="P12" s="27">
        <v>801141</v>
      </c>
      <c r="S12" s="27">
        <v>0</v>
      </c>
      <c r="U12" s="27">
        <v>0</v>
      </c>
      <c r="V12" s="27">
        <v>0</v>
      </c>
      <c r="W12" s="27">
        <v>0</v>
      </c>
      <c r="X12" s="27">
        <v>801141</v>
      </c>
    </row>
    <row r="13" spans="1:26" hidden="1" x14ac:dyDescent="0.3">
      <c r="A13" s="26" t="s">
        <v>821</v>
      </c>
      <c r="B13" s="26">
        <v>0</v>
      </c>
      <c r="C13" s="26" t="s">
        <v>623</v>
      </c>
      <c r="D13" s="26" t="s">
        <v>4</v>
      </c>
      <c r="E13" s="26" t="s">
        <v>624</v>
      </c>
      <c r="F13" s="26">
        <v>2017</v>
      </c>
      <c r="G13" s="26" t="s">
        <v>775</v>
      </c>
      <c r="H13" s="26">
        <v>1</v>
      </c>
      <c r="I13" s="26" t="s">
        <v>806</v>
      </c>
      <c r="J13" s="26" t="s">
        <v>806</v>
      </c>
      <c r="K13" s="26" t="s">
        <v>807</v>
      </c>
      <c r="L13" s="26" t="s">
        <v>822</v>
      </c>
      <c r="M13" s="27">
        <v>0</v>
      </c>
      <c r="N13" s="27">
        <v>0</v>
      </c>
      <c r="O13" s="27">
        <v>0</v>
      </c>
      <c r="P13" s="27">
        <v>1488282</v>
      </c>
      <c r="S13" s="27">
        <v>0</v>
      </c>
      <c r="U13" s="27">
        <v>0</v>
      </c>
      <c r="V13" s="27">
        <v>0</v>
      </c>
      <c r="W13" s="27">
        <v>0</v>
      </c>
      <c r="X13" s="27">
        <v>1488282</v>
      </c>
      <c r="Y13" s="26" t="s">
        <v>823</v>
      </c>
    </row>
    <row r="14" spans="1:26" hidden="1" x14ac:dyDescent="0.3">
      <c r="A14" s="26" t="s">
        <v>824</v>
      </c>
      <c r="B14" s="26">
        <v>0</v>
      </c>
      <c r="C14" s="26" t="s">
        <v>623</v>
      </c>
      <c r="D14" s="26" t="s">
        <v>5</v>
      </c>
      <c r="E14" s="26" t="s">
        <v>624</v>
      </c>
      <c r="F14" s="26">
        <v>2016</v>
      </c>
      <c r="G14" s="26" t="s">
        <v>805</v>
      </c>
      <c r="H14" s="26">
        <v>0</v>
      </c>
      <c r="I14" s="26" t="s">
        <v>806</v>
      </c>
      <c r="J14" s="26" t="s">
        <v>806</v>
      </c>
      <c r="K14" s="26" t="s">
        <v>807</v>
      </c>
      <c r="O14" s="27">
        <v>0</v>
      </c>
      <c r="P14" s="27">
        <v>1933561.05</v>
      </c>
      <c r="Q14" s="27">
        <v>14120.65</v>
      </c>
      <c r="S14" s="27">
        <v>14120.65</v>
      </c>
      <c r="T14" s="27">
        <v>692146.76</v>
      </c>
      <c r="U14" s="27">
        <v>14120.65</v>
      </c>
      <c r="V14" s="27">
        <v>0</v>
      </c>
      <c r="W14" s="27">
        <v>14120.65</v>
      </c>
      <c r="X14" s="27">
        <v>2625707.81</v>
      </c>
      <c r="Y14" s="26" t="s">
        <v>808</v>
      </c>
    </row>
    <row r="15" spans="1:26" hidden="1" x14ac:dyDescent="0.3">
      <c r="A15" s="26" t="s">
        <v>825</v>
      </c>
      <c r="B15" s="26">
        <v>0</v>
      </c>
      <c r="C15" s="26" t="s">
        <v>623</v>
      </c>
      <c r="D15" s="26" t="s">
        <v>5</v>
      </c>
      <c r="E15" s="26" t="s">
        <v>624</v>
      </c>
      <c r="F15" s="26">
        <v>2017</v>
      </c>
      <c r="G15" s="26" t="s">
        <v>775</v>
      </c>
      <c r="H15" s="26">
        <v>1</v>
      </c>
      <c r="I15" s="26" t="s">
        <v>806</v>
      </c>
      <c r="J15" s="26" t="s">
        <v>806</v>
      </c>
      <c r="K15" s="26" t="s">
        <v>807</v>
      </c>
      <c r="M15" s="27">
        <v>0</v>
      </c>
      <c r="N15" s="27">
        <v>0</v>
      </c>
      <c r="O15" s="27">
        <v>0</v>
      </c>
      <c r="P15" s="27">
        <v>3842203</v>
      </c>
      <c r="Q15" s="27">
        <v>0</v>
      </c>
      <c r="R15" s="27">
        <v>0</v>
      </c>
      <c r="S15" s="27">
        <v>0</v>
      </c>
      <c r="T15" s="27">
        <v>167548</v>
      </c>
      <c r="U15" s="27">
        <v>0</v>
      </c>
      <c r="V15" s="27">
        <v>0</v>
      </c>
      <c r="W15" s="27">
        <v>0</v>
      </c>
      <c r="X15" s="27">
        <v>4009751</v>
      </c>
    </row>
    <row r="16" spans="1:26" hidden="1" x14ac:dyDescent="0.3">
      <c r="A16" s="26" t="s">
        <v>826</v>
      </c>
      <c r="B16" s="26">
        <v>0</v>
      </c>
      <c r="C16" s="26" t="s">
        <v>623</v>
      </c>
      <c r="D16" s="26" t="s">
        <v>6</v>
      </c>
      <c r="E16" s="26" t="s">
        <v>624</v>
      </c>
      <c r="F16" s="26">
        <v>2016</v>
      </c>
      <c r="G16" s="26" t="s">
        <v>805</v>
      </c>
      <c r="H16" s="26">
        <v>0</v>
      </c>
      <c r="I16" s="26" t="s">
        <v>806</v>
      </c>
      <c r="J16" s="26" t="s">
        <v>806</v>
      </c>
      <c r="K16" s="26" t="s">
        <v>807</v>
      </c>
      <c r="L16" s="26" t="s">
        <v>820</v>
      </c>
      <c r="O16" s="27">
        <v>0</v>
      </c>
      <c r="P16" s="27">
        <v>829953.8</v>
      </c>
      <c r="S16" s="27">
        <v>0</v>
      </c>
      <c r="U16" s="27">
        <v>0</v>
      </c>
      <c r="V16" s="27">
        <v>0</v>
      </c>
      <c r="W16" s="27">
        <v>0</v>
      </c>
      <c r="X16" s="27">
        <v>829953.8</v>
      </c>
      <c r="Y16" s="26" t="s">
        <v>827</v>
      </c>
    </row>
    <row r="17" spans="1:25" hidden="1" x14ac:dyDescent="0.3">
      <c r="A17" s="26" t="s">
        <v>828</v>
      </c>
      <c r="B17" s="26">
        <v>0</v>
      </c>
      <c r="C17" s="26" t="s">
        <v>623</v>
      </c>
      <c r="D17" s="26" t="s">
        <v>6</v>
      </c>
      <c r="E17" s="26" t="s">
        <v>624</v>
      </c>
      <c r="F17" s="26">
        <v>2017</v>
      </c>
      <c r="G17" s="26" t="s">
        <v>775</v>
      </c>
      <c r="H17" s="26">
        <v>1</v>
      </c>
      <c r="I17" s="26" t="s">
        <v>806</v>
      </c>
      <c r="J17" s="26" t="s">
        <v>806</v>
      </c>
      <c r="K17" s="26" t="s">
        <v>807</v>
      </c>
      <c r="L17" s="26" t="s">
        <v>829</v>
      </c>
      <c r="M17" s="27">
        <v>0</v>
      </c>
      <c r="N17" s="27">
        <v>0</v>
      </c>
      <c r="O17" s="27">
        <v>0</v>
      </c>
      <c r="P17" s="27">
        <v>879909</v>
      </c>
      <c r="S17" s="27">
        <v>0</v>
      </c>
      <c r="U17" s="27">
        <v>0</v>
      </c>
      <c r="V17" s="27">
        <v>0</v>
      </c>
      <c r="W17" s="27">
        <v>0</v>
      </c>
      <c r="X17" s="27">
        <v>879909</v>
      </c>
      <c r="Y17" s="26" t="s">
        <v>823</v>
      </c>
    </row>
    <row r="18" spans="1:25" hidden="1" x14ac:dyDescent="0.3">
      <c r="A18" s="26" t="s">
        <v>830</v>
      </c>
      <c r="B18" s="26">
        <v>0</v>
      </c>
      <c r="C18" s="26" t="s">
        <v>623</v>
      </c>
      <c r="D18" s="26" t="s">
        <v>7</v>
      </c>
      <c r="E18" s="26" t="s">
        <v>624</v>
      </c>
      <c r="F18" s="26">
        <v>2018</v>
      </c>
      <c r="G18" s="26" t="s">
        <v>775</v>
      </c>
      <c r="H18" s="26">
        <v>1</v>
      </c>
      <c r="I18" s="26" t="s">
        <v>806</v>
      </c>
      <c r="J18" s="26" t="s">
        <v>806</v>
      </c>
      <c r="K18" s="26" t="s">
        <v>807</v>
      </c>
      <c r="L18" s="26" t="s">
        <v>831</v>
      </c>
      <c r="M18" s="27">
        <v>0</v>
      </c>
      <c r="N18" s="27">
        <v>0</v>
      </c>
      <c r="O18" s="27">
        <v>0</v>
      </c>
      <c r="P18" s="27">
        <v>1637882</v>
      </c>
      <c r="Q18" s="27">
        <v>0</v>
      </c>
      <c r="R18" s="27">
        <v>0</v>
      </c>
      <c r="S18" s="27">
        <v>0</v>
      </c>
      <c r="U18" s="27">
        <v>0</v>
      </c>
      <c r="V18" s="27">
        <v>0</v>
      </c>
      <c r="W18" s="27">
        <v>0</v>
      </c>
      <c r="X18" s="27">
        <v>1637882</v>
      </c>
      <c r="Y18" s="26" t="s">
        <v>832</v>
      </c>
    </row>
    <row r="19" spans="1:25" x14ac:dyDescent="0.3">
      <c r="A19" s="26" t="s">
        <v>833</v>
      </c>
      <c r="B19" s="26">
        <v>0</v>
      </c>
      <c r="C19" s="26" t="s">
        <v>623</v>
      </c>
      <c r="D19" s="26" t="s">
        <v>7</v>
      </c>
      <c r="E19" s="26" t="s">
        <v>624</v>
      </c>
      <c r="F19" s="26">
        <v>2019</v>
      </c>
      <c r="G19" s="26" t="s">
        <v>834</v>
      </c>
      <c r="H19" s="26">
        <v>0</v>
      </c>
      <c r="I19" s="26" t="s">
        <v>806</v>
      </c>
      <c r="J19" s="26" t="s">
        <v>806</v>
      </c>
      <c r="K19" s="26" t="s">
        <v>807</v>
      </c>
      <c r="L19" s="26" t="s">
        <v>835</v>
      </c>
      <c r="M19" s="27">
        <v>0</v>
      </c>
      <c r="N19" s="27">
        <v>0</v>
      </c>
      <c r="O19" s="27">
        <v>0</v>
      </c>
      <c r="P19" s="27">
        <v>2732317.77</v>
      </c>
      <c r="Q19" s="27">
        <v>0</v>
      </c>
      <c r="R19" s="27">
        <v>0</v>
      </c>
      <c r="S19" s="27">
        <v>0</v>
      </c>
      <c r="T19" s="27">
        <v>64702.67</v>
      </c>
      <c r="U19" s="27">
        <v>0</v>
      </c>
      <c r="V19" s="27">
        <v>0</v>
      </c>
      <c r="W19" s="27">
        <v>0</v>
      </c>
      <c r="X19" s="27">
        <v>2797020.44</v>
      </c>
      <c r="Y19" s="26" t="s">
        <v>836</v>
      </c>
    </row>
    <row r="20" spans="1:25" hidden="1" x14ac:dyDescent="0.3">
      <c r="A20" s="26" t="s">
        <v>837</v>
      </c>
      <c r="B20" s="26">
        <v>0</v>
      </c>
      <c r="C20" s="26" t="s">
        <v>623</v>
      </c>
      <c r="D20" s="26" t="s">
        <v>8</v>
      </c>
      <c r="E20" s="26" t="s">
        <v>624</v>
      </c>
      <c r="F20" s="26">
        <v>2016</v>
      </c>
      <c r="G20" s="26" t="s">
        <v>805</v>
      </c>
      <c r="H20" s="26">
        <v>0</v>
      </c>
      <c r="I20" s="26" t="s">
        <v>806</v>
      </c>
      <c r="J20" s="26" t="s">
        <v>806</v>
      </c>
      <c r="K20" s="26" t="s">
        <v>807</v>
      </c>
      <c r="O20" s="27">
        <v>0</v>
      </c>
      <c r="P20" s="27">
        <v>2313885.7999999998</v>
      </c>
      <c r="Q20" s="27">
        <v>1167.8599999999999</v>
      </c>
      <c r="S20" s="27">
        <v>1167.8599999999999</v>
      </c>
      <c r="T20" s="27">
        <v>1039724.4</v>
      </c>
      <c r="U20" s="27">
        <v>1167.8599999999999</v>
      </c>
      <c r="V20" s="27">
        <v>0</v>
      </c>
      <c r="W20" s="27">
        <v>1167.8599999999999</v>
      </c>
      <c r="X20" s="27">
        <v>3353610.2</v>
      </c>
      <c r="Y20" s="26" t="s">
        <v>808</v>
      </c>
    </row>
    <row r="21" spans="1:25" hidden="1" x14ac:dyDescent="0.3">
      <c r="A21" s="26" t="s">
        <v>838</v>
      </c>
      <c r="B21" s="26">
        <v>0</v>
      </c>
      <c r="C21" s="26" t="s">
        <v>623</v>
      </c>
      <c r="D21" s="26" t="s">
        <v>8</v>
      </c>
      <c r="E21" s="26" t="s">
        <v>624</v>
      </c>
      <c r="F21" s="26">
        <v>2017</v>
      </c>
      <c r="G21" s="26" t="s">
        <v>775</v>
      </c>
      <c r="H21" s="26">
        <v>1</v>
      </c>
      <c r="I21" s="26" t="s">
        <v>806</v>
      </c>
      <c r="J21" s="26" t="s">
        <v>806</v>
      </c>
      <c r="K21" s="26" t="s">
        <v>807</v>
      </c>
      <c r="O21" s="27">
        <v>0</v>
      </c>
      <c r="P21" s="27">
        <v>3923986.6</v>
      </c>
      <c r="Q21" s="27">
        <v>181</v>
      </c>
      <c r="R21" s="27">
        <v>0</v>
      </c>
      <c r="S21" s="27">
        <v>181</v>
      </c>
      <c r="T21" s="27">
        <v>2295804.6</v>
      </c>
      <c r="U21" s="27">
        <v>181</v>
      </c>
      <c r="V21" s="27">
        <v>0</v>
      </c>
      <c r="W21" s="27">
        <v>181</v>
      </c>
      <c r="X21" s="27">
        <v>6219791.2000000002</v>
      </c>
      <c r="Y21" s="26" t="s">
        <v>816</v>
      </c>
    </row>
    <row r="22" spans="1:25" hidden="1" x14ac:dyDescent="0.3">
      <c r="A22" s="26" t="s">
        <v>839</v>
      </c>
      <c r="B22" s="26">
        <v>0</v>
      </c>
      <c r="C22" s="26" t="s">
        <v>623</v>
      </c>
      <c r="D22" s="26" t="s">
        <v>9</v>
      </c>
      <c r="E22" s="26" t="s">
        <v>624</v>
      </c>
      <c r="F22" s="26">
        <v>2018</v>
      </c>
      <c r="G22" s="26" t="s">
        <v>775</v>
      </c>
      <c r="H22" s="26">
        <v>1</v>
      </c>
      <c r="I22" s="26" t="s">
        <v>806</v>
      </c>
      <c r="J22" s="26" t="s">
        <v>806</v>
      </c>
      <c r="K22" s="26" t="s">
        <v>807</v>
      </c>
      <c r="O22" s="27">
        <v>0</v>
      </c>
      <c r="P22" s="27">
        <v>2095169</v>
      </c>
      <c r="Q22" s="27">
        <v>481</v>
      </c>
      <c r="S22" s="27">
        <v>481</v>
      </c>
      <c r="T22" s="27">
        <v>1355328</v>
      </c>
      <c r="U22" s="27">
        <v>481</v>
      </c>
      <c r="V22" s="27">
        <v>0</v>
      </c>
      <c r="W22" s="27">
        <v>481</v>
      </c>
      <c r="X22" s="27">
        <v>3450497</v>
      </c>
      <c r="Y22" s="26" t="s">
        <v>810</v>
      </c>
    </row>
    <row r="23" spans="1:25" x14ac:dyDescent="0.3">
      <c r="A23" s="26" t="s">
        <v>840</v>
      </c>
      <c r="B23" s="26">
        <v>0</v>
      </c>
      <c r="C23" s="26" t="s">
        <v>623</v>
      </c>
      <c r="D23" s="26" t="s">
        <v>9</v>
      </c>
      <c r="E23" s="26" t="s">
        <v>624</v>
      </c>
      <c r="F23" s="26">
        <v>2019</v>
      </c>
      <c r="G23" s="26" t="s">
        <v>805</v>
      </c>
      <c r="H23" s="26">
        <v>0</v>
      </c>
      <c r="I23" s="26" t="s">
        <v>806</v>
      </c>
      <c r="J23" s="26" t="s">
        <v>806</v>
      </c>
      <c r="K23" s="26" t="s">
        <v>807</v>
      </c>
      <c r="O23" s="27">
        <v>0</v>
      </c>
      <c r="P23" s="27">
        <v>3673776.9200000102</v>
      </c>
      <c r="Q23" s="27">
        <v>156.78790983606601</v>
      </c>
      <c r="R23" s="27">
        <v>0</v>
      </c>
      <c r="S23" s="27">
        <v>156.78790983606601</v>
      </c>
      <c r="T23" s="27">
        <v>1417877</v>
      </c>
      <c r="U23" s="27">
        <v>156.78790983606601</v>
      </c>
      <c r="V23" s="27">
        <v>0</v>
      </c>
      <c r="W23" s="27">
        <v>156.78790983606601</v>
      </c>
      <c r="X23" s="27">
        <v>5091653.9200000102</v>
      </c>
      <c r="Y23" s="26" t="s">
        <v>810</v>
      </c>
    </row>
    <row r="24" spans="1:25" hidden="1" x14ac:dyDescent="0.3">
      <c r="A24" s="26" t="s">
        <v>841</v>
      </c>
      <c r="B24" s="26">
        <v>0</v>
      </c>
      <c r="C24" s="26" t="s">
        <v>842</v>
      </c>
      <c r="D24" s="26" t="s">
        <v>446</v>
      </c>
      <c r="E24" s="26" t="s">
        <v>624</v>
      </c>
      <c r="F24" s="26">
        <v>2016</v>
      </c>
      <c r="G24" s="26" t="s">
        <v>843</v>
      </c>
      <c r="H24" s="26">
        <v>0</v>
      </c>
    </row>
    <row r="25" spans="1:25" hidden="1" x14ac:dyDescent="0.3">
      <c r="A25" s="26" t="s">
        <v>844</v>
      </c>
      <c r="B25" s="26">
        <v>0</v>
      </c>
      <c r="C25" s="26" t="s">
        <v>842</v>
      </c>
      <c r="D25" s="26" t="s">
        <v>446</v>
      </c>
      <c r="E25" s="26" t="s">
        <v>624</v>
      </c>
      <c r="F25" s="26">
        <v>2017</v>
      </c>
      <c r="G25" s="26" t="s">
        <v>775</v>
      </c>
      <c r="H25" s="26">
        <v>1</v>
      </c>
      <c r="I25" s="26" t="s">
        <v>806</v>
      </c>
      <c r="J25" s="26" t="s">
        <v>845</v>
      </c>
      <c r="K25" s="26" t="s">
        <v>845</v>
      </c>
      <c r="M25" s="27">
        <v>2167.4299999999998</v>
      </c>
      <c r="N25" s="27">
        <v>0</v>
      </c>
      <c r="O25" s="27">
        <v>2167.4299999999998</v>
      </c>
      <c r="P25" s="27">
        <v>391925.83</v>
      </c>
      <c r="Q25" s="27">
        <v>3834.97</v>
      </c>
      <c r="R25" s="27">
        <v>0</v>
      </c>
      <c r="S25" s="27">
        <v>3834.97</v>
      </c>
      <c r="T25" s="27">
        <v>492899.79</v>
      </c>
      <c r="U25" s="27">
        <v>6002.4</v>
      </c>
      <c r="V25" s="27">
        <v>0</v>
      </c>
      <c r="W25" s="27">
        <v>6002.4</v>
      </c>
      <c r="X25" s="27">
        <v>884825.62</v>
      </c>
    </row>
    <row r="26" spans="1:25" hidden="1" x14ac:dyDescent="0.3">
      <c r="A26" s="26" t="s">
        <v>846</v>
      </c>
      <c r="B26" s="26">
        <v>0</v>
      </c>
      <c r="C26" s="26" t="s">
        <v>842</v>
      </c>
      <c r="D26" s="26" t="s">
        <v>446</v>
      </c>
      <c r="E26" s="26" t="s">
        <v>624</v>
      </c>
      <c r="F26" s="26">
        <v>2018</v>
      </c>
      <c r="G26" s="26" t="s">
        <v>843</v>
      </c>
      <c r="H26" s="26">
        <v>0</v>
      </c>
    </row>
    <row r="27" spans="1:25" x14ac:dyDescent="0.3">
      <c r="A27" s="26" t="s">
        <v>847</v>
      </c>
      <c r="B27" s="26">
        <v>0</v>
      </c>
      <c r="C27" s="26" t="s">
        <v>842</v>
      </c>
      <c r="D27" s="26" t="s">
        <v>848</v>
      </c>
      <c r="E27" s="26" t="s">
        <v>624</v>
      </c>
      <c r="F27" s="26">
        <v>2019</v>
      </c>
      <c r="G27" s="26" t="s">
        <v>775</v>
      </c>
      <c r="H27" s="26">
        <v>1</v>
      </c>
      <c r="I27" s="26" t="s">
        <v>806</v>
      </c>
      <c r="J27" s="26" t="s">
        <v>849</v>
      </c>
      <c r="K27" s="26" t="s">
        <v>845</v>
      </c>
      <c r="M27" s="27">
        <v>1053.06</v>
      </c>
      <c r="O27" s="27">
        <v>1053.06</v>
      </c>
      <c r="P27" s="27">
        <v>896982</v>
      </c>
      <c r="Q27" s="27">
        <v>6946.91</v>
      </c>
      <c r="S27" s="27">
        <v>6946.91</v>
      </c>
      <c r="T27" s="27">
        <v>1248070</v>
      </c>
      <c r="U27" s="27">
        <v>7999.97</v>
      </c>
      <c r="V27" s="27">
        <v>0</v>
      </c>
      <c r="W27" s="27">
        <v>7999.97</v>
      </c>
      <c r="X27" s="27">
        <v>2145052</v>
      </c>
      <c r="Y27" s="26" t="s">
        <v>850</v>
      </c>
    </row>
    <row r="28" spans="1:25" hidden="1" x14ac:dyDescent="0.3">
      <c r="A28" s="26" t="s">
        <v>851</v>
      </c>
      <c r="B28" s="26">
        <v>0</v>
      </c>
      <c r="C28" s="26" t="s">
        <v>852</v>
      </c>
      <c r="D28" s="26" t="s">
        <v>853</v>
      </c>
      <c r="E28" s="26" t="s">
        <v>624</v>
      </c>
      <c r="F28" s="26">
        <v>2016</v>
      </c>
      <c r="G28" s="26" t="s">
        <v>775</v>
      </c>
      <c r="H28" s="26">
        <v>1</v>
      </c>
      <c r="I28" s="26" t="s">
        <v>845</v>
      </c>
      <c r="K28" s="26" t="s">
        <v>845</v>
      </c>
      <c r="L28" s="26" t="s">
        <v>854</v>
      </c>
      <c r="M28" s="27">
        <v>43023.903097984301</v>
      </c>
      <c r="N28" s="27">
        <v>0</v>
      </c>
      <c r="O28" s="27">
        <v>43023.903097984301</v>
      </c>
      <c r="P28" s="27">
        <v>1649853.37</v>
      </c>
      <c r="S28" s="27">
        <v>0</v>
      </c>
      <c r="U28" s="27">
        <v>43023.903097984301</v>
      </c>
      <c r="V28" s="27">
        <v>0</v>
      </c>
      <c r="W28" s="27">
        <v>43023.903097984301</v>
      </c>
      <c r="X28" s="27">
        <v>1649853.37</v>
      </c>
    </row>
    <row r="29" spans="1:25" hidden="1" x14ac:dyDescent="0.3">
      <c r="A29" s="26" t="s">
        <v>855</v>
      </c>
      <c r="B29" s="26">
        <v>0</v>
      </c>
      <c r="C29" s="26" t="s">
        <v>852</v>
      </c>
      <c r="D29" s="26" t="s">
        <v>853</v>
      </c>
      <c r="E29" s="26" t="s">
        <v>624</v>
      </c>
      <c r="F29" s="26">
        <v>2017</v>
      </c>
      <c r="G29" s="26" t="s">
        <v>775</v>
      </c>
      <c r="H29" s="26">
        <v>1</v>
      </c>
      <c r="I29" s="26" t="s">
        <v>849</v>
      </c>
      <c r="K29" s="26" t="s">
        <v>845</v>
      </c>
      <c r="M29" s="27">
        <v>0</v>
      </c>
      <c r="N29" s="27">
        <v>0</v>
      </c>
      <c r="O29" s="27">
        <v>0</v>
      </c>
      <c r="P29" s="27">
        <v>1255714.04</v>
      </c>
      <c r="Q29" s="27">
        <v>0</v>
      </c>
      <c r="R29" s="27">
        <v>0</v>
      </c>
      <c r="S29" s="27">
        <v>0</v>
      </c>
      <c r="T29" s="27">
        <v>0</v>
      </c>
      <c r="U29" s="27">
        <v>0</v>
      </c>
      <c r="V29" s="27">
        <v>0</v>
      </c>
      <c r="W29" s="27">
        <v>0</v>
      </c>
      <c r="X29" s="27">
        <v>1255714.04</v>
      </c>
    </row>
    <row r="30" spans="1:25" hidden="1" x14ac:dyDescent="0.3">
      <c r="A30" s="26" t="s">
        <v>856</v>
      </c>
      <c r="B30" s="26">
        <v>0</v>
      </c>
      <c r="C30" s="26" t="s">
        <v>857</v>
      </c>
      <c r="D30" s="26" t="s">
        <v>858</v>
      </c>
      <c r="E30" s="26" t="s">
        <v>624</v>
      </c>
      <c r="F30" s="26">
        <v>2016</v>
      </c>
      <c r="G30" s="26" t="s">
        <v>775</v>
      </c>
      <c r="H30" s="26">
        <v>1</v>
      </c>
      <c r="I30" s="26" t="s">
        <v>845</v>
      </c>
      <c r="J30" s="26" t="s">
        <v>845</v>
      </c>
      <c r="K30" s="26" t="s">
        <v>845</v>
      </c>
      <c r="L30" s="26" t="s">
        <v>859</v>
      </c>
      <c r="M30" s="27">
        <v>2518</v>
      </c>
      <c r="O30" s="27">
        <v>2518</v>
      </c>
      <c r="P30" s="27">
        <v>253125</v>
      </c>
      <c r="Q30" s="27">
        <v>0</v>
      </c>
      <c r="S30" s="27">
        <v>0</v>
      </c>
      <c r="T30" s="27">
        <v>0</v>
      </c>
      <c r="U30" s="27">
        <v>2518</v>
      </c>
      <c r="V30" s="27">
        <v>0</v>
      </c>
      <c r="W30" s="27">
        <v>2518</v>
      </c>
      <c r="X30" s="27">
        <v>253125</v>
      </c>
      <c r="Y30" s="26" t="s">
        <v>860</v>
      </c>
    </row>
    <row r="31" spans="1:25" hidden="1" x14ac:dyDescent="0.3">
      <c r="A31" s="26" t="s">
        <v>861</v>
      </c>
      <c r="B31" s="26">
        <v>0</v>
      </c>
      <c r="C31" s="26" t="s">
        <v>857</v>
      </c>
      <c r="D31" s="26" t="s">
        <v>858</v>
      </c>
      <c r="E31" s="26" t="s">
        <v>624</v>
      </c>
      <c r="F31" s="26">
        <v>2017</v>
      </c>
      <c r="G31" s="26" t="s">
        <v>775</v>
      </c>
      <c r="H31" s="26">
        <v>1</v>
      </c>
      <c r="I31" s="26" t="s">
        <v>806</v>
      </c>
      <c r="J31" s="26" t="s">
        <v>845</v>
      </c>
      <c r="K31" s="26" t="s">
        <v>845</v>
      </c>
      <c r="L31" s="26" t="s">
        <v>862</v>
      </c>
      <c r="M31" s="27">
        <v>4106.24</v>
      </c>
      <c r="N31" s="27">
        <v>3488.67</v>
      </c>
      <c r="O31" s="27">
        <v>617.57000000000005</v>
      </c>
      <c r="P31" s="27">
        <v>2817452</v>
      </c>
      <c r="S31" s="27">
        <v>0</v>
      </c>
      <c r="U31" s="27">
        <v>4106.24</v>
      </c>
      <c r="V31" s="27">
        <v>3488.67</v>
      </c>
      <c r="W31" s="27">
        <v>617.57000000000005</v>
      </c>
      <c r="X31" s="27">
        <v>2817452</v>
      </c>
      <c r="Y31" s="26" t="s">
        <v>863</v>
      </c>
    </row>
    <row r="32" spans="1:25" hidden="1" x14ac:dyDescent="0.3">
      <c r="A32" s="26" t="s">
        <v>864</v>
      </c>
      <c r="B32" s="26">
        <v>0</v>
      </c>
      <c r="C32" s="26" t="s">
        <v>857</v>
      </c>
      <c r="D32" s="26" t="s">
        <v>858</v>
      </c>
      <c r="E32" s="26" t="s">
        <v>624</v>
      </c>
      <c r="F32" s="26">
        <v>2018</v>
      </c>
      <c r="G32" s="26" t="s">
        <v>775</v>
      </c>
      <c r="H32" s="26">
        <v>1</v>
      </c>
      <c r="I32" s="26" t="s">
        <v>806</v>
      </c>
      <c r="J32" s="26" t="s">
        <v>845</v>
      </c>
      <c r="K32" s="26" t="s">
        <v>845</v>
      </c>
      <c r="L32" s="26" t="s">
        <v>865</v>
      </c>
      <c r="M32" s="27">
        <v>11905.15</v>
      </c>
      <c r="N32" s="27">
        <v>7287.47</v>
      </c>
      <c r="O32" s="27">
        <v>4617.68</v>
      </c>
      <c r="P32" s="27">
        <v>1890759</v>
      </c>
      <c r="S32" s="27">
        <v>0</v>
      </c>
      <c r="U32" s="27">
        <v>11905.15</v>
      </c>
      <c r="V32" s="27">
        <v>7287.47</v>
      </c>
      <c r="W32" s="27">
        <v>4617.68</v>
      </c>
      <c r="X32" s="27">
        <v>1890759</v>
      </c>
      <c r="Y32" s="26" t="s">
        <v>866</v>
      </c>
    </row>
    <row r="33" spans="1:25" x14ac:dyDescent="0.3">
      <c r="A33" s="26" t="s">
        <v>867</v>
      </c>
      <c r="B33" s="26">
        <v>0</v>
      </c>
      <c r="C33" s="26" t="s">
        <v>857</v>
      </c>
      <c r="D33" s="26" t="s">
        <v>858</v>
      </c>
      <c r="E33" s="26" t="s">
        <v>624</v>
      </c>
      <c r="F33" s="26">
        <v>2019</v>
      </c>
      <c r="G33" s="26" t="s">
        <v>775</v>
      </c>
      <c r="H33" s="26">
        <v>1</v>
      </c>
      <c r="K33" s="26" t="s">
        <v>845</v>
      </c>
      <c r="M33" s="27">
        <v>451.37</v>
      </c>
      <c r="N33" s="27">
        <v>2647.57</v>
      </c>
      <c r="O33" s="27">
        <v>-2196.1999999999998</v>
      </c>
      <c r="P33" s="27">
        <v>813432.96</v>
      </c>
      <c r="S33" s="27">
        <v>0</v>
      </c>
      <c r="T33" s="27">
        <v>1008094.55</v>
      </c>
      <c r="U33" s="27">
        <v>451.37</v>
      </c>
      <c r="V33" s="27">
        <v>2647.57</v>
      </c>
      <c r="W33" s="27">
        <v>-2196.1999999999998</v>
      </c>
      <c r="X33" s="27">
        <v>1821527.51</v>
      </c>
      <c r="Y33" s="26" t="s">
        <v>868</v>
      </c>
    </row>
    <row r="34" spans="1:25" hidden="1" x14ac:dyDescent="0.3">
      <c r="A34" s="26" t="s">
        <v>869</v>
      </c>
      <c r="B34" s="26">
        <v>0</v>
      </c>
      <c r="C34" s="26" t="s">
        <v>870</v>
      </c>
      <c r="D34" s="26" t="s">
        <v>437</v>
      </c>
      <c r="E34" s="26" t="s">
        <v>624</v>
      </c>
      <c r="F34" s="26">
        <v>2016</v>
      </c>
      <c r="G34" s="26" t="s">
        <v>775</v>
      </c>
      <c r="H34" s="26">
        <v>1</v>
      </c>
    </row>
    <row r="35" spans="1:25" hidden="1" x14ac:dyDescent="0.3">
      <c r="A35" s="26" t="s">
        <v>871</v>
      </c>
      <c r="B35" s="26">
        <v>0</v>
      </c>
      <c r="C35" s="26" t="s">
        <v>870</v>
      </c>
      <c r="D35" s="26" t="s">
        <v>437</v>
      </c>
      <c r="E35" s="26" t="s">
        <v>624</v>
      </c>
      <c r="F35" s="26">
        <v>2017</v>
      </c>
      <c r="G35" s="26" t="s">
        <v>775</v>
      </c>
      <c r="H35" s="26">
        <v>1</v>
      </c>
      <c r="I35" s="26" t="s">
        <v>806</v>
      </c>
      <c r="J35" s="26" t="s">
        <v>849</v>
      </c>
      <c r="K35" s="26" t="s">
        <v>845</v>
      </c>
      <c r="O35" s="27">
        <v>0</v>
      </c>
      <c r="P35" s="27">
        <v>1222301</v>
      </c>
      <c r="Q35" s="27">
        <v>80652.009999999995</v>
      </c>
      <c r="S35" s="27">
        <v>80652.009999999995</v>
      </c>
      <c r="T35" s="27">
        <v>2291676.64</v>
      </c>
      <c r="U35" s="27">
        <v>80652.009999999995</v>
      </c>
      <c r="V35" s="27">
        <v>0</v>
      </c>
      <c r="W35" s="27">
        <v>80652.009999999995</v>
      </c>
      <c r="X35" s="27">
        <v>3513977.64</v>
      </c>
      <c r="Y35" s="26" t="s">
        <v>872</v>
      </c>
    </row>
    <row r="36" spans="1:25" hidden="1" x14ac:dyDescent="0.3">
      <c r="A36" s="26" t="s">
        <v>873</v>
      </c>
      <c r="B36" s="26">
        <v>0</v>
      </c>
      <c r="C36" s="26" t="s">
        <v>870</v>
      </c>
      <c r="D36" s="26" t="s">
        <v>437</v>
      </c>
      <c r="E36" s="26" t="s">
        <v>624</v>
      </c>
      <c r="F36" s="26">
        <v>2018</v>
      </c>
      <c r="G36" s="26" t="s">
        <v>775</v>
      </c>
      <c r="H36" s="26">
        <v>1</v>
      </c>
      <c r="I36" s="26" t="s">
        <v>806</v>
      </c>
      <c r="J36" s="26" t="s">
        <v>849</v>
      </c>
      <c r="K36" s="26" t="s">
        <v>845</v>
      </c>
      <c r="O36" s="27">
        <v>0</v>
      </c>
      <c r="P36" s="27">
        <v>979264.49</v>
      </c>
      <c r="Q36" s="27">
        <v>26876.37</v>
      </c>
      <c r="R36" s="27">
        <v>0</v>
      </c>
      <c r="S36" s="27">
        <v>26876.37</v>
      </c>
      <c r="T36" s="27">
        <v>1208126</v>
      </c>
      <c r="U36" s="27">
        <v>26876.37</v>
      </c>
      <c r="V36" s="27">
        <v>0</v>
      </c>
      <c r="W36" s="27">
        <v>26876.37</v>
      </c>
      <c r="X36" s="27">
        <v>2187390.4900000002</v>
      </c>
    </row>
    <row r="37" spans="1:25" x14ac:dyDescent="0.3">
      <c r="A37" s="26" t="s">
        <v>874</v>
      </c>
      <c r="B37" s="26">
        <v>0</v>
      </c>
      <c r="C37" s="26" t="s">
        <v>870</v>
      </c>
      <c r="D37" s="26" t="s">
        <v>437</v>
      </c>
      <c r="E37" s="26" t="s">
        <v>624</v>
      </c>
      <c r="F37" s="26">
        <v>2019</v>
      </c>
      <c r="G37" s="26" t="s">
        <v>775</v>
      </c>
      <c r="H37" s="26">
        <v>1</v>
      </c>
      <c r="I37" s="26" t="s">
        <v>806</v>
      </c>
      <c r="J37" s="26" t="s">
        <v>845</v>
      </c>
      <c r="K37" s="26" t="s">
        <v>845</v>
      </c>
      <c r="L37" s="26" t="s">
        <v>875</v>
      </c>
      <c r="M37" s="27">
        <v>0</v>
      </c>
      <c r="N37" s="27">
        <v>0</v>
      </c>
      <c r="O37" s="27">
        <v>0</v>
      </c>
      <c r="P37" s="27">
        <v>1119282</v>
      </c>
      <c r="Q37" s="27">
        <v>7324.92</v>
      </c>
      <c r="R37" s="27">
        <v>172.49</v>
      </c>
      <c r="S37" s="27">
        <v>7152.43</v>
      </c>
      <c r="T37" s="27">
        <v>618701</v>
      </c>
      <c r="U37" s="27">
        <v>7324.92</v>
      </c>
      <c r="V37" s="27">
        <v>172.49</v>
      </c>
      <c r="W37" s="27">
        <v>7152.43</v>
      </c>
      <c r="X37" s="27">
        <v>1737983</v>
      </c>
    </row>
    <row r="38" spans="1:25" hidden="1" x14ac:dyDescent="0.3">
      <c r="A38" s="26" t="s">
        <v>876</v>
      </c>
      <c r="B38" s="26">
        <v>0</v>
      </c>
      <c r="C38" s="26" t="s">
        <v>877</v>
      </c>
      <c r="D38" s="26" t="s">
        <v>438</v>
      </c>
      <c r="E38" s="26" t="s">
        <v>624</v>
      </c>
      <c r="F38" s="26">
        <v>2015</v>
      </c>
      <c r="G38" s="26" t="s">
        <v>843</v>
      </c>
      <c r="H38" s="26">
        <v>0</v>
      </c>
    </row>
    <row r="39" spans="1:25" hidden="1" x14ac:dyDescent="0.3">
      <c r="A39" s="26" t="s">
        <v>878</v>
      </c>
      <c r="B39" s="26">
        <v>0</v>
      </c>
      <c r="C39" s="26" t="s">
        <v>877</v>
      </c>
      <c r="D39" s="26" t="s">
        <v>438</v>
      </c>
      <c r="E39" s="26" t="s">
        <v>624</v>
      </c>
      <c r="F39" s="26">
        <v>2016</v>
      </c>
      <c r="G39" s="26" t="s">
        <v>843</v>
      </c>
      <c r="H39" s="26">
        <v>0</v>
      </c>
    </row>
    <row r="40" spans="1:25" hidden="1" x14ac:dyDescent="0.3">
      <c r="A40" s="26" t="s">
        <v>879</v>
      </c>
      <c r="B40" s="26">
        <v>0</v>
      </c>
      <c r="C40" s="26" t="s">
        <v>877</v>
      </c>
      <c r="D40" s="26" t="s">
        <v>438</v>
      </c>
      <c r="E40" s="26" t="s">
        <v>624</v>
      </c>
      <c r="F40" s="26">
        <v>2017</v>
      </c>
      <c r="G40" s="26" t="s">
        <v>775</v>
      </c>
      <c r="H40" s="26">
        <v>1</v>
      </c>
      <c r="I40" s="26" t="s">
        <v>845</v>
      </c>
      <c r="J40" s="26" t="s">
        <v>845</v>
      </c>
      <c r="K40" s="26" t="s">
        <v>845</v>
      </c>
      <c r="M40" s="27">
        <v>20276</v>
      </c>
      <c r="N40" s="27">
        <v>0</v>
      </c>
      <c r="O40" s="27">
        <v>20276</v>
      </c>
      <c r="P40" s="27">
        <v>2438196</v>
      </c>
      <c r="Q40" s="27">
        <v>89811.57</v>
      </c>
      <c r="R40" s="27">
        <v>25514.68</v>
      </c>
      <c r="S40" s="27">
        <v>64296.89</v>
      </c>
      <c r="T40" s="27">
        <v>3332607</v>
      </c>
      <c r="U40" s="27">
        <v>110087.57</v>
      </c>
      <c r="V40" s="27">
        <v>25514.68</v>
      </c>
      <c r="W40" s="27">
        <v>84572.89</v>
      </c>
      <c r="X40" s="27">
        <v>5770803</v>
      </c>
      <c r="Y40" s="26" t="s">
        <v>880</v>
      </c>
    </row>
    <row r="41" spans="1:25" hidden="1" x14ac:dyDescent="0.3">
      <c r="A41" s="26" t="s">
        <v>881</v>
      </c>
      <c r="B41" s="26">
        <v>0</v>
      </c>
      <c r="C41" s="26" t="s">
        <v>877</v>
      </c>
      <c r="D41" s="26" t="s">
        <v>438</v>
      </c>
      <c r="E41" s="26" t="s">
        <v>624</v>
      </c>
      <c r="F41" s="26">
        <v>2018</v>
      </c>
      <c r="G41" s="26" t="s">
        <v>775</v>
      </c>
      <c r="H41" s="26">
        <v>1</v>
      </c>
      <c r="I41" s="26" t="s">
        <v>882</v>
      </c>
      <c r="J41" s="26" t="s">
        <v>845</v>
      </c>
      <c r="K41" s="26" t="s">
        <v>845</v>
      </c>
      <c r="L41" s="26" t="s">
        <v>883</v>
      </c>
      <c r="M41" s="27">
        <v>11760.73</v>
      </c>
      <c r="O41" s="27">
        <v>11760.73</v>
      </c>
      <c r="P41" s="27">
        <v>5995333.0300000003</v>
      </c>
      <c r="Q41" s="27">
        <v>105306.21518518501</v>
      </c>
      <c r="R41" s="27">
        <v>44218.348518518498</v>
      </c>
      <c r="S41" s="27">
        <v>61087.866666666501</v>
      </c>
      <c r="T41" s="27">
        <v>5205039.6399999997</v>
      </c>
      <c r="U41" s="27">
        <v>117066.945185185</v>
      </c>
      <c r="V41" s="27">
        <v>44218.348518518498</v>
      </c>
      <c r="W41" s="27">
        <v>72848.596666666504</v>
      </c>
      <c r="X41" s="27">
        <v>11200372.67</v>
      </c>
      <c r="Y41" s="26" t="s">
        <v>884</v>
      </c>
    </row>
    <row r="42" spans="1:25" x14ac:dyDescent="0.3">
      <c r="A42" s="26" t="s">
        <v>885</v>
      </c>
      <c r="B42" s="26">
        <v>0</v>
      </c>
      <c r="C42" s="26" t="s">
        <v>877</v>
      </c>
      <c r="D42" s="26" t="s">
        <v>886</v>
      </c>
      <c r="E42" s="26" t="s">
        <v>624</v>
      </c>
      <c r="F42" s="26">
        <v>2019</v>
      </c>
      <c r="G42" s="26" t="s">
        <v>775</v>
      </c>
      <c r="H42" s="26">
        <v>1</v>
      </c>
      <c r="I42" s="26" t="s">
        <v>882</v>
      </c>
      <c r="J42" s="26" t="s">
        <v>845</v>
      </c>
      <c r="K42" s="26" t="s">
        <v>845</v>
      </c>
      <c r="L42" s="26" t="s">
        <v>887</v>
      </c>
      <c r="M42" s="27">
        <v>16353.17</v>
      </c>
      <c r="N42" s="27">
        <v>0</v>
      </c>
      <c r="O42" s="27">
        <v>16353.17</v>
      </c>
      <c r="P42" s="27">
        <v>1523559.42</v>
      </c>
      <c r="Q42" s="27">
        <v>42243.437291665497</v>
      </c>
      <c r="R42" s="27">
        <v>12251.3859179787</v>
      </c>
      <c r="S42" s="27">
        <v>29992.051373686802</v>
      </c>
      <c r="T42" s="27">
        <v>3088565.6041565901</v>
      </c>
      <c r="U42" s="27">
        <v>58596.607291665503</v>
      </c>
      <c r="V42" s="27">
        <v>12251.3859179787</v>
      </c>
      <c r="W42" s="27">
        <v>46345.2213736868</v>
      </c>
      <c r="X42" s="27">
        <v>4612125.02415659</v>
      </c>
      <c r="Y42" s="26" t="s">
        <v>888</v>
      </c>
    </row>
    <row r="43" spans="1:25" hidden="1" x14ac:dyDescent="0.3">
      <c r="A43" s="26" t="s">
        <v>889</v>
      </c>
      <c r="B43" s="26">
        <v>0</v>
      </c>
      <c r="C43" s="26" t="s">
        <v>890</v>
      </c>
      <c r="D43" s="26" t="s">
        <v>435</v>
      </c>
      <c r="E43" s="26" t="s">
        <v>624</v>
      </c>
      <c r="F43" s="26">
        <v>2016</v>
      </c>
      <c r="G43" s="26" t="s">
        <v>843</v>
      </c>
      <c r="H43" s="26">
        <v>0</v>
      </c>
    </row>
    <row r="44" spans="1:25" hidden="1" x14ac:dyDescent="0.3">
      <c r="A44" s="26" t="s">
        <v>891</v>
      </c>
      <c r="B44" s="26">
        <v>0</v>
      </c>
      <c r="C44" s="26" t="s">
        <v>890</v>
      </c>
      <c r="D44" s="26" t="s">
        <v>435</v>
      </c>
      <c r="E44" s="26" t="s">
        <v>624</v>
      </c>
      <c r="F44" s="26">
        <v>2017</v>
      </c>
      <c r="G44" s="26" t="s">
        <v>775</v>
      </c>
      <c r="H44" s="26">
        <v>1</v>
      </c>
      <c r="I44" s="26" t="s">
        <v>849</v>
      </c>
      <c r="J44" s="26" t="s">
        <v>845</v>
      </c>
      <c r="K44" s="26" t="s">
        <v>845</v>
      </c>
      <c r="L44" s="26" t="s">
        <v>892</v>
      </c>
      <c r="M44" s="27">
        <v>4674.83</v>
      </c>
      <c r="N44" s="27">
        <v>0</v>
      </c>
      <c r="O44" s="27">
        <v>4674.83</v>
      </c>
      <c r="P44" s="27">
        <v>919397</v>
      </c>
      <c r="Q44" s="27">
        <v>12192.34</v>
      </c>
      <c r="R44" s="27">
        <v>0</v>
      </c>
      <c r="S44" s="27">
        <v>12192.34</v>
      </c>
      <c r="T44" s="27">
        <v>2119118</v>
      </c>
      <c r="U44" s="27">
        <v>16867.169999999998</v>
      </c>
      <c r="V44" s="27">
        <v>0</v>
      </c>
      <c r="W44" s="27">
        <v>16867.169999999998</v>
      </c>
      <c r="X44" s="27">
        <v>3038515</v>
      </c>
      <c r="Y44" s="26" t="s">
        <v>893</v>
      </c>
    </row>
    <row r="45" spans="1:25" hidden="1" x14ac:dyDescent="0.3">
      <c r="A45" s="26" t="s">
        <v>894</v>
      </c>
      <c r="B45" s="26">
        <v>0</v>
      </c>
      <c r="C45" s="26" t="s">
        <v>890</v>
      </c>
      <c r="D45" s="26" t="s">
        <v>435</v>
      </c>
      <c r="E45" s="26" t="s">
        <v>624</v>
      </c>
      <c r="F45" s="26">
        <v>2018</v>
      </c>
      <c r="G45" s="26" t="s">
        <v>805</v>
      </c>
      <c r="H45" s="26">
        <v>0</v>
      </c>
      <c r="I45" s="26" t="s">
        <v>845</v>
      </c>
      <c r="J45" s="26" t="s">
        <v>845</v>
      </c>
      <c r="K45" s="26" t="s">
        <v>845</v>
      </c>
      <c r="L45" s="26" t="s">
        <v>895</v>
      </c>
      <c r="M45" s="27">
        <v>62438.194499999998</v>
      </c>
      <c r="O45" s="27">
        <v>62438.194499999998</v>
      </c>
      <c r="P45" s="27">
        <v>849812.6</v>
      </c>
      <c r="Q45" s="27">
        <v>221248.48199999999</v>
      </c>
      <c r="S45" s="27">
        <v>221248.48199999999</v>
      </c>
      <c r="T45" s="27">
        <v>4254040.4400000004</v>
      </c>
      <c r="U45" s="27">
        <v>283686.6765</v>
      </c>
      <c r="V45" s="27">
        <v>0</v>
      </c>
      <c r="W45" s="27">
        <v>283686.6765</v>
      </c>
      <c r="X45" s="27">
        <v>5103853.04</v>
      </c>
    </row>
    <row r="46" spans="1:25" hidden="1" x14ac:dyDescent="0.3">
      <c r="A46" s="26" t="s">
        <v>896</v>
      </c>
      <c r="B46" s="26">
        <v>0</v>
      </c>
      <c r="C46" s="26" t="s">
        <v>897</v>
      </c>
      <c r="D46" s="26" t="s">
        <v>445</v>
      </c>
      <c r="E46" s="26" t="s">
        <v>624</v>
      </c>
      <c r="F46" s="26">
        <v>2017</v>
      </c>
      <c r="G46" s="26" t="s">
        <v>775</v>
      </c>
      <c r="H46" s="26">
        <v>1</v>
      </c>
      <c r="I46" s="26" t="s">
        <v>845</v>
      </c>
      <c r="K46" s="26" t="s">
        <v>845</v>
      </c>
      <c r="L46" s="26" t="s">
        <v>898</v>
      </c>
      <c r="M46" s="27">
        <v>102551.93</v>
      </c>
      <c r="N46" s="27">
        <v>31162.51</v>
      </c>
      <c r="O46" s="27">
        <v>71389.42</v>
      </c>
      <c r="P46" s="27">
        <v>2160160</v>
      </c>
      <c r="Q46" s="27">
        <v>0</v>
      </c>
      <c r="R46" s="27">
        <v>0</v>
      </c>
      <c r="S46" s="27">
        <v>0</v>
      </c>
      <c r="T46" s="27">
        <v>0</v>
      </c>
      <c r="U46" s="27">
        <v>102551.93</v>
      </c>
      <c r="V46" s="27">
        <v>31162.51</v>
      </c>
      <c r="W46" s="27">
        <v>71389.42</v>
      </c>
      <c r="X46" s="27">
        <v>2160160</v>
      </c>
      <c r="Y46" s="26" t="s">
        <v>899</v>
      </c>
    </row>
    <row r="47" spans="1:25" x14ac:dyDescent="0.3">
      <c r="A47" s="26" t="s">
        <v>900</v>
      </c>
      <c r="B47" s="26">
        <v>0</v>
      </c>
      <c r="C47" s="26" t="s">
        <v>897</v>
      </c>
      <c r="D47" s="26" t="s">
        <v>445</v>
      </c>
      <c r="E47" s="26" t="s">
        <v>624</v>
      </c>
      <c r="F47" s="26">
        <v>2019</v>
      </c>
      <c r="G47" s="26" t="s">
        <v>775</v>
      </c>
      <c r="H47" s="26">
        <v>1</v>
      </c>
      <c r="I47" s="26" t="s">
        <v>845</v>
      </c>
      <c r="K47" s="26" t="s">
        <v>845</v>
      </c>
      <c r="L47" s="26" t="s">
        <v>901</v>
      </c>
      <c r="M47" s="27">
        <v>296060.74</v>
      </c>
      <c r="N47" s="27">
        <v>38812.620000000003</v>
      </c>
      <c r="O47" s="27">
        <v>257248.12</v>
      </c>
      <c r="P47" s="27">
        <v>6473521.7699999996</v>
      </c>
      <c r="S47" s="27">
        <v>0</v>
      </c>
      <c r="U47" s="27">
        <v>296060.74</v>
      </c>
      <c r="V47" s="27">
        <v>38812.620000000003</v>
      </c>
      <c r="W47" s="27">
        <v>257248.12</v>
      </c>
      <c r="X47" s="27">
        <v>6473521.7699999996</v>
      </c>
      <c r="Y47" s="26" t="s">
        <v>902</v>
      </c>
    </row>
    <row r="48" spans="1:25" hidden="1" x14ac:dyDescent="0.3">
      <c r="A48" s="26" t="s">
        <v>903</v>
      </c>
      <c r="B48" s="26">
        <v>0</v>
      </c>
      <c r="C48" s="26" t="s">
        <v>904</v>
      </c>
      <c r="D48" s="26" t="s">
        <v>436</v>
      </c>
      <c r="E48" s="26" t="s">
        <v>624</v>
      </c>
      <c r="F48" s="26">
        <v>2016</v>
      </c>
      <c r="G48" s="26" t="s">
        <v>775</v>
      </c>
      <c r="H48" s="26">
        <v>1</v>
      </c>
      <c r="I48" s="26" t="s">
        <v>806</v>
      </c>
      <c r="J48" s="26" t="s">
        <v>882</v>
      </c>
      <c r="K48" s="26" t="s">
        <v>845</v>
      </c>
      <c r="L48" s="26" t="s">
        <v>905</v>
      </c>
      <c r="M48" s="27">
        <v>1260.42</v>
      </c>
      <c r="N48" s="27">
        <v>0</v>
      </c>
      <c r="O48" s="27">
        <v>1260.42</v>
      </c>
      <c r="P48" s="27">
        <v>11994.32</v>
      </c>
      <c r="Q48" s="27">
        <v>51031.15</v>
      </c>
      <c r="R48" s="27">
        <v>42290.42</v>
      </c>
      <c r="S48" s="27">
        <v>8740.73</v>
      </c>
      <c r="T48" s="27">
        <v>2338963.09</v>
      </c>
      <c r="U48" s="27">
        <v>52291.57</v>
      </c>
      <c r="V48" s="27">
        <v>42290.42</v>
      </c>
      <c r="W48" s="27">
        <v>10001.15</v>
      </c>
      <c r="X48" s="27">
        <v>2350957.41</v>
      </c>
    </row>
    <row r="49" spans="1:25" hidden="1" x14ac:dyDescent="0.3">
      <c r="A49" s="26" t="s">
        <v>906</v>
      </c>
      <c r="B49" s="26">
        <v>0</v>
      </c>
      <c r="C49" s="26" t="s">
        <v>904</v>
      </c>
      <c r="D49" s="26" t="s">
        <v>436</v>
      </c>
      <c r="E49" s="26" t="s">
        <v>624</v>
      </c>
      <c r="F49" s="26">
        <v>2017</v>
      </c>
      <c r="G49" s="26" t="s">
        <v>775</v>
      </c>
      <c r="H49" s="26">
        <v>1</v>
      </c>
      <c r="I49" s="26" t="s">
        <v>806</v>
      </c>
      <c r="J49" s="26" t="s">
        <v>882</v>
      </c>
      <c r="K49" s="26" t="s">
        <v>845</v>
      </c>
      <c r="L49" s="26" t="s">
        <v>905</v>
      </c>
      <c r="M49" s="27">
        <v>0</v>
      </c>
      <c r="N49" s="27">
        <v>0</v>
      </c>
      <c r="O49" s="27">
        <v>0</v>
      </c>
      <c r="P49" s="27">
        <v>1565849</v>
      </c>
      <c r="Q49" s="27">
        <v>13567.0576714649</v>
      </c>
      <c r="R49" s="27">
        <v>12564.7476714649</v>
      </c>
      <c r="S49" s="27">
        <v>1002.31</v>
      </c>
      <c r="T49" s="27">
        <v>1965894</v>
      </c>
      <c r="U49" s="27">
        <v>13567.0576714649</v>
      </c>
      <c r="V49" s="27">
        <v>12564.7476714649</v>
      </c>
      <c r="W49" s="27">
        <v>1002.31</v>
      </c>
      <c r="X49" s="27">
        <v>3531743</v>
      </c>
    </row>
    <row r="50" spans="1:25" hidden="1" x14ac:dyDescent="0.3">
      <c r="A50" s="26" t="s">
        <v>907</v>
      </c>
      <c r="B50" s="26">
        <v>0</v>
      </c>
      <c r="C50" s="26" t="s">
        <v>908</v>
      </c>
      <c r="D50" s="26" t="s">
        <v>447</v>
      </c>
      <c r="E50" s="26" t="s">
        <v>624</v>
      </c>
      <c r="F50" s="26">
        <v>2016</v>
      </c>
      <c r="G50" s="26" t="s">
        <v>775</v>
      </c>
      <c r="H50" s="26">
        <v>1</v>
      </c>
      <c r="I50" s="26" t="s">
        <v>882</v>
      </c>
      <c r="J50" s="26" t="s">
        <v>845</v>
      </c>
      <c r="K50" s="26" t="s">
        <v>845</v>
      </c>
      <c r="L50" s="26" t="s">
        <v>909</v>
      </c>
      <c r="M50" s="27">
        <v>525729</v>
      </c>
      <c r="N50" s="27">
        <v>0</v>
      </c>
      <c r="O50" s="27">
        <v>525729</v>
      </c>
      <c r="P50" s="27">
        <v>4953042</v>
      </c>
      <c r="Q50" s="27">
        <v>54592.77</v>
      </c>
      <c r="R50" s="27">
        <v>9146.7999999999993</v>
      </c>
      <c r="S50" s="27">
        <v>45445.97</v>
      </c>
      <c r="T50" s="27">
        <v>1972605.45</v>
      </c>
      <c r="U50" s="27">
        <v>580321.77</v>
      </c>
      <c r="V50" s="27">
        <v>9146.7999999999993</v>
      </c>
      <c r="W50" s="27">
        <v>571174.97</v>
      </c>
      <c r="X50" s="27">
        <v>6925647.4500000002</v>
      </c>
      <c r="Y50" s="26" t="s">
        <v>910</v>
      </c>
    </row>
    <row r="51" spans="1:25" hidden="1" x14ac:dyDescent="0.3">
      <c r="A51" s="26" t="s">
        <v>911</v>
      </c>
      <c r="B51" s="26">
        <v>0</v>
      </c>
      <c r="C51" s="26" t="s">
        <v>908</v>
      </c>
      <c r="D51" s="26" t="s">
        <v>447</v>
      </c>
      <c r="E51" s="26" t="s">
        <v>624</v>
      </c>
      <c r="F51" s="26">
        <v>2017</v>
      </c>
      <c r="G51" s="26" t="s">
        <v>843</v>
      </c>
      <c r="H51" s="26">
        <v>0</v>
      </c>
    </row>
    <row r="52" spans="1:25" hidden="1" x14ac:dyDescent="0.3">
      <c r="A52" s="26" t="s">
        <v>912</v>
      </c>
      <c r="B52" s="26">
        <v>0</v>
      </c>
      <c r="C52" s="26" t="s">
        <v>908</v>
      </c>
      <c r="D52" s="26" t="s">
        <v>448</v>
      </c>
      <c r="E52" s="26" t="s">
        <v>624</v>
      </c>
      <c r="F52" s="26">
        <v>2018</v>
      </c>
      <c r="G52" s="26" t="s">
        <v>775</v>
      </c>
      <c r="H52" s="26">
        <v>1</v>
      </c>
      <c r="I52" s="26" t="s">
        <v>806</v>
      </c>
      <c r="K52" s="26" t="s">
        <v>845</v>
      </c>
      <c r="M52" s="27">
        <v>136724.79495108401</v>
      </c>
      <c r="N52" s="27">
        <v>77720.552275217502</v>
      </c>
      <c r="O52" s="27">
        <v>59004.242675866801</v>
      </c>
      <c r="P52" s="27">
        <v>4866540</v>
      </c>
      <c r="S52" s="27">
        <v>0</v>
      </c>
      <c r="U52" s="27">
        <v>136724.79495108401</v>
      </c>
      <c r="V52" s="27">
        <v>77720.552275217502</v>
      </c>
      <c r="W52" s="27">
        <v>59004.242675866801</v>
      </c>
      <c r="X52" s="27">
        <v>4866540</v>
      </c>
      <c r="Y52" s="26" t="s">
        <v>913</v>
      </c>
    </row>
    <row r="53" spans="1:25" x14ac:dyDescent="0.3">
      <c r="A53" s="26" t="s">
        <v>914</v>
      </c>
      <c r="B53" s="26">
        <v>0</v>
      </c>
      <c r="C53" s="26" t="s">
        <v>908</v>
      </c>
      <c r="D53" s="26" t="s">
        <v>448</v>
      </c>
      <c r="E53" s="26" t="s">
        <v>624</v>
      </c>
      <c r="F53" s="26">
        <v>2019</v>
      </c>
      <c r="G53" s="26" t="s">
        <v>775</v>
      </c>
      <c r="H53" s="26">
        <v>1</v>
      </c>
      <c r="I53" s="26" t="s">
        <v>806</v>
      </c>
      <c r="J53" s="26" t="s">
        <v>806</v>
      </c>
      <c r="K53" s="26" t="s">
        <v>807</v>
      </c>
      <c r="M53" s="27">
        <v>441192.23</v>
      </c>
      <c r="N53" s="27">
        <v>334011.96999999997</v>
      </c>
      <c r="O53" s="27">
        <v>107180.26</v>
      </c>
      <c r="P53" s="27">
        <v>1781631.13</v>
      </c>
      <c r="Q53" s="27">
        <v>111665.55</v>
      </c>
      <c r="R53" s="27">
        <v>102668.41</v>
      </c>
      <c r="S53" s="27">
        <v>8997.14</v>
      </c>
      <c r="T53" s="27">
        <v>4742455.45</v>
      </c>
      <c r="U53" s="27">
        <v>552857.78</v>
      </c>
      <c r="V53" s="27">
        <v>436680.38</v>
      </c>
      <c r="W53" s="27">
        <v>116177.4</v>
      </c>
      <c r="X53" s="27">
        <v>6524086.5800000001</v>
      </c>
      <c r="Y53" s="26" t="s">
        <v>915</v>
      </c>
    </row>
    <row r="54" spans="1:25" x14ac:dyDescent="0.3">
      <c r="A54" s="26" t="s">
        <v>916</v>
      </c>
      <c r="B54" s="26">
        <v>0</v>
      </c>
      <c r="C54" s="26" t="s">
        <v>917</v>
      </c>
      <c r="D54" s="26" t="s">
        <v>918</v>
      </c>
      <c r="E54" s="26" t="s">
        <v>628</v>
      </c>
      <c r="F54" s="26">
        <v>2019</v>
      </c>
      <c r="G54" s="26" t="s">
        <v>775</v>
      </c>
      <c r="H54" s="26">
        <v>1</v>
      </c>
      <c r="I54" s="26" t="s">
        <v>806</v>
      </c>
      <c r="K54" s="26" t="s">
        <v>845</v>
      </c>
      <c r="L54" s="26" t="s">
        <v>919</v>
      </c>
      <c r="M54" s="27">
        <v>18291</v>
      </c>
      <c r="N54" s="27">
        <v>18291</v>
      </c>
      <c r="O54" s="27">
        <v>0</v>
      </c>
      <c r="P54" s="27">
        <v>624724</v>
      </c>
      <c r="Q54" s="27">
        <v>0</v>
      </c>
      <c r="R54" s="27">
        <v>0</v>
      </c>
      <c r="S54" s="27">
        <v>0</v>
      </c>
      <c r="T54" s="27">
        <v>0</v>
      </c>
      <c r="U54" s="27">
        <v>18291</v>
      </c>
      <c r="V54" s="27">
        <v>18291</v>
      </c>
      <c r="W54" s="27">
        <v>0</v>
      </c>
      <c r="X54" s="27">
        <v>624724</v>
      </c>
      <c r="Y54" s="26" t="s">
        <v>920</v>
      </c>
    </row>
    <row r="55" spans="1:25" hidden="1" x14ac:dyDescent="0.3">
      <c r="A55" s="26" t="s">
        <v>921</v>
      </c>
      <c r="B55" s="26">
        <v>0</v>
      </c>
      <c r="C55" s="26" t="s">
        <v>692</v>
      </c>
      <c r="D55" s="26" t="s">
        <v>17</v>
      </c>
      <c r="E55" s="26" t="s">
        <v>624</v>
      </c>
      <c r="F55" s="26">
        <v>2016</v>
      </c>
      <c r="G55" s="26" t="s">
        <v>843</v>
      </c>
      <c r="H55" s="26">
        <v>0</v>
      </c>
    </row>
    <row r="56" spans="1:25" hidden="1" x14ac:dyDescent="0.3">
      <c r="A56" s="26" t="s">
        <v>922</v>
      </c>
      <c r="B56" s="26">
        <v>0</v>
      </c>
      <c r="C56" s="26" t="s">
        <v>692</v>
      </c>
      <c r="D56" s="26" t="s">
        <v>17</v>
      </c>
      <c r="E56" s="26" t="s">
        <v>624</v>
      </c>
      <c r="F56" s="26">
        <v>2017</v>
      </c>
      <c r="G56" s="26" t="s">
        <v>843</v>
      </c>
      <c r="H56" s="26">
        <v>1</v>
      </c>
      <c r="K56" s="26" t="s">
        <v>845</v>
      </c>
      <c r="O56" s="27">
        <v>0</v>
      </c>
      <c r="S56" s="27">
        <v>0</v>
      </c>
      <c r="U56" s="27">
        <v>0</v>
      </c>
      <c r="V56" s="27">
        <v>0</v>
      </c>
      <c r="W56" s="27">
        <v>0</v>
      </c>
      <c r="X56" s="27">
        <v>0</v>
      </c>
    </row>
    <row r="57" spans="1:25" hidden="1" x14ac:dyDescent="0.3">
      <c r="A57" s="26" t="s">
        <v>923</v>
      </c>
      <c r="B57" s="26">
        <v>0</v>
      </c>
      <c r="C57" s="26" t="s">
        <v>692</v>
      </c>
      <c r="D57" s="26" t="s">
        <v>17</v>
      </c>
      <c r="E57" s="26" t="s">
        <v>624</v>
      </c>
      <c r="F57" s="26">
        <v>2018</v>
      </c>
      <c r="G57" s="26" t="s">
        <v>775</v>
      </c>
      <c r="H57" s="26">
        <v>1</v>
      </c>
      <c r="I57" s="26" t="s">
        <v>806</v>
      </c>
      <c r="J57" s="26" t="s">
        <v>849</v>
      </c>
      <c r="K57" s="26" t="s">
        <v>845</v>
      </c>
      <c r="L57" s="26" t="s">
        <v>924</v>
      </c>
      <c r="M57" s="27">
        <v>43181.083588458998</v>
      </c>
      <c r="N57" s="27">
        <v>43132.952964096898</v>
      </c>
      <c r="O57" s="27">
        <v>48.130624362187497</v>
      </c>
      <c r="P57" s="27">
        <v>960551</v>
      </c>
      <c r="Q57" s="27">
        <v>0</v>
      </c>
      <c r="R57" s="27">
        <v>0</v>
      </c>
      <c r="S57" s="27">
        <v>0</v>
      </c>
      <c r="T57" s="27">
        <v>359852</v>
      </c>
      <c r="U57" s="27">
        <v>43181.083588458998</v>
      </c>
      <c r="V57" s="27">
        <v>43132.952964096898</v>
      </c>
      <c r="W57" s="27">
        <v>48.130624362187497</v>
      </c>
      <c r="X57" s="27">
        <v>1320403</v>
      </c>
      <c r="Y57" s="26" t="s">
        <v>925</v>
      </c>
    </row>
    <row r="58" spans="1:25" x14ac:dyDescent="0.3">
      <c r="A58" s="26" t="s">
        <v>926</v>
      </c>
      <c r="B58" s="26">
        <v>0</v>
      </c>
      <c r="C58" s="26" t="s">
        <v>692</v>
      </c>
      <c r="D58" s="26" t="s">
        <v>17</v>
      </c>
      <c r="E58" s="26" t="s">
        <v>624</v>
      </c>
      <c r="F58" s="26">
        <v>2019</v>
      </c>
      <c r="G58" s="26" t="s">
        <v>775</v>
      </c>
      <c r="H58" s="26">
        <v>1</v>
      </c>
      <c r="I58" s="26" t="s">
        <v>806</v>
      </c>
      <c r="J58" s="26" t="s">
        <v>849</v>
      </c>
      <c r="K58" s="26" t="s">
        <v>845</v>
      </c>
      <c r="L58" s="26" t="s">
        <v>924</v>
      </c>
      <c r="M58" s="27">
        <v>193453</v>
      </c>
      <c r="N58" s="27">
        <v>193222</v>
      </c>
      <c r="O58" s="27">
        <v>231</v>
      </c>
      <c r="P58" s="27">
        <v>2295568</v>
      </c>
      <c r="Q58" s="27">
        <v>2011</v>
      </c>
      <c r="R58" s="27">
        <v>0</v>
      </c>
      <c r="S58" s="27">
        <v>2011</v>
      </c>
      <c r="T58" s="27">
        <v>1071192</v>
      </c>
      <c r="U58" s="27">
        <v>195464</v>
      </c>
      <c r="V58" s="27">
        <v>193222</v>
      </c>
      <c r="W58" s="27">
        <v>2242</v>
      </c>
      <c r="X58" s="27">
        <v>3366760</v>
      </c>
      <c r="Y58" s="26" t="s">
        <v>927</v>
      </c>
    </row>
    <row r="59" spans="1:25" hidden="1" x14ac:dyDescent="0.3">
      <c r="A59" s="26" t="s">
        <v>928</v>
      </c>
      <c r="B59" s="26">
        <v>0</v>
      </c>
      <c r="C59" s="26" t="s">
        <v>702</v>
      </c>
      <c r="D59" s="26" t="s">
        <v>135</v>
      </c>
      <c r="E59" s="26" t="s">
        <v>624</v>
      </c>
      <c r="F59" s="26">
        <v>2017</v>
      </c>
      <c r="G59" s="26" t="s">
        <v>775</v>
      </c>
      <c r="H59" s="26">
        <v>1</v>
      </c>
      <c r="I59" s="26" t="s">
        <v>882</v>
      </c>
      <c r="J59" s="26" t="s">
        <v>882</v>
      </c>
      <c r="K59" s="26" t="s">
        <v>845</v>
      </c>
      <c r="L59" s="26" t="s">
        <v>929</v>
      </c>
      <c r="M59" s="27">
        <v>0</v>
      </c>
      <c r="N59" s="27">
        <v>0</v>
      </c>
      <c r="O59" s="27">
        <v>0</v>
      </c>
      <c r="P59" s="27">
        <v>84786</v>
      </c>
      <c r="Q59" s="27">
        <v>0</v>
      </c>
      <c r="R59" s="27">
        <v>0</v>
      </c>
      <c r="S59" s="27">
        <v>0</v>
      </c>
      <c r="T59" s="27">
        <v>0</v>
      </c>
      <c r="U59" s="27">
        <v>0</v>
      </c>
      <c r="V59" s="27">
        <v>0</v>
      </c>
      <c r="W59" s="27">
        <v>0</v>
      </c>
      <c r="X59" s="27">
        <v>84786</v>
      </c>
      <c r="Y59" s="26" t="s">
        <v>930</v>
      </c>
    </row>
    <row r="60" spans="1:25" x14ac:dyDescent="0.3">
      <c r="A60" s="26" t="s">
        <v>931</v>
      </c>
      <c r="B60" s="26">
        <v>0</v>
      </c>
      <c r="C60" s="26" t="s">
        <v>702</v>
      </c>
      <c r="D60" s="26" t="s">
        <v>135</v>
      </c>
      <c r="E60" s="26" t="s">
        <v>624</v>
      </c>
      <c r="F60" s="26">
        <v>2019</v>
      </c>
      <c r="G60" s="26" t="s">
        <v>775</v>
      </c>
      <c r="H60" s="26">
        <v>1</v>
      </c>
      <c r="I60" s="26" t="s">
        <v>882</v>
      </c>
      <c r="K60" s="26" t="s">
        <v>845</v>
      </c>
      <c r="L60" s="26" t="s">
        <v>932</v>
      </c>
      <c r="M60" s="27">
        <v>0</v>
      </c>
      <c r="N60" s="27">
        <v>0</v>
      </c>
      <c r="O60" s="27">
        <v>0</v>
      </c>
      <c r="P60" s="27">
        <v>1289623</v>
      </c>
      <c r="Q60" s="27">
        <v>337.28</v>
      </c>
      <c r="R60" s="27">
        <v>0</v>
      </c>
      <c r="S60" s="27">
        <v>337.28</v>
      </c>
      <c r="T60" s="27">
        <v>1020097</v>
      </c>
      <c r="U60" s="27">
        <v>337.28</v>
      </c>
      <c r="V60" s="27">
        <v>0</v>
      </c>
      <c r="W60" s="27">
        <v>337.28</v>
      </c>
      <c r="X60" s="27">
        <v>2309720</v>
      </c>
      <c r="Y60" s="26" t="s">
        <v>933</v>
      </c>
    </row>
    <row r="61" spans="1:25" hidden="1" x14ac:dyDescent="0.3">
      <c r="A61" s="26" t="s">
        <v>934</v>
      </c>
      <c r="B61" s="26">
        <v>0</v>
      </c>
      <c r="C61" s="26" t="s">
        <v>935</v>
      </c>
      <c r="D61" s="26" t="s">
        <v>675</v>
      </c>
      <c r="E61" s="26" t="s">
        <v>624</v>
      </c>
      <c r="F61" s="26">
        <v>2018</v>
      </c>
      <c r="G61" s="26" t="s">
        <v>775</v>
      </c>
      <c r="H61" s="26">
        <v>1</v>
      </c>
      <c r="I61" s="26" t="s">
        <v>845</v>
      </c>
      <c r="J61" s="26" t="s">
        <v>845</v>
      </c>
      <c r="K61" s="26" t="s">
        <v>845</v>
      </c>
      <c r="L61" s="26" t="s">
        <v>936</v>
      </c>
      <c r="M61" s="27">
        <v>128.68</v>
      </c>
      <c r="N61" s="27">
        <v>0</v>
      </c>
      <c r="O61" s="27">
        <v>128.68</v>
      </c>
      <c r="P61" s="27">
        <v>52273.587149800303</v>
      </c>
      <c r="Q61" s="27">
        <v>1406.03</v>
      </c>
      <c r="R61" s="27">
        <v>0</v>
      </c>
      <c r="S61" s="27">
        <v>1406.03</v>
      </c>
      <c r="T61" s="27">
        <v>287450.84999999998</v>
      </c>
      <c r="U61" s="27">
        <v>1534.71</v>
      </c>
      <c r="V61" s="27">
        <v>0</v>
      </c>
      <c r="W61" s="27">
        <v>1534.71</v>
      </c>
      <c r="X61" s="27">
        <v>339724.43714980001</v>
      </c>
    </row>
    <row r="62" spans="1:25" x14ac:dyDescent="0.3">
      <c r="A62" s="26" t="s">
        <v>937</v>
      </c>
      <c r="B62" s="26">
        <v>0</v>
      </c>
      <c r="C62" s="26" t="s">
        <v>935</v>
      </c>
      <c r="D62" s="26" t="s">
        <v>675</v>
      </c>
      <c r="E62" s="26" t="s">
        <v>624</v>
      </c>
      <c r="F62" s="26">
        <v>2019</v>
      </c>
      <c r="G62" s="26" t="s">
        <v>775</v>
      </c>
      <c r="H62" s="26">
        <v>1</v>
      </c>
      <c r="K62" s="26" t="s">
        <v>845</v>
      </c>
      <c r="M62" s="27">
        <v>477.02</v>
      </c>
      <c r="O62" s="27">
        <v>477.02</v>
      </c>
      <c r="P62" s="27">
        <v>293835.02</v>
      </c>
      <c r="Q62" s="27">
        <v>6682.44</v>
      </c>
      <c r="S62" s="27">
        <v>6682.44</v>
      </c>
      <c r="T62" s="27">
        <v>1591049.87</v>
      </c>
      <c r="U62" s="27">
        <v>7159.46</v>
      </c>
      <c r="V62" s="27">
        <v>0</v>
      </c>
      <c r="W62" s="27">
        <v>7159.46</v>
      </c>
      <c r="X62" s="27">
        <v>1884884.89</v>
      </c>
    </row>
    <row r="63" spans="1:25" hidden="1" x14ac:dyDescent="0.3">
      <c r="A63" s="26" t="s">
        <v>938</v>
      </c>
      <c r="B63" s="26">
        <v>0</v>
      </c>
      <c r="C63" s="26" t="s">
        <v>935</v>
      </c>
      <c r="D63" s="26" t="s">
        <v>455</v>
      </c>
      <c r="E63" s="26" t="s">
        <v>624</v>
      </c>
      <c r="F63" s="26">
        <v>2016</v>
      </c>
      <c r="G63" s="26" t="s">
        <v>843</v>
      </c>
      <c r="H63" s="26">
        <v>0</v>
      </c>
      <c r="I63" s="26" t="s">
        <v>806</v>
      </c>
      <c r="J63" s="26" t="s">
        <v>806</v>
      </c>
      <c r="K63" s="26" t="s">
        <v>807</v>
      </c>
      <c r="L63" s="26" t="s">
        <v>939</v>
      </c>
      <c r="M63" s="27">
        <v>0</v>
      </c>
      <c r="N63" s="27">
        <v>0</v>
      </c>
      <c r="O63" s="27">
        <v>0</v>
      </c>
      <c r="P63" s="27">
        <v>0</v>
      </c>
      <c r="Q63" s="27">
        <v>0</v>
      </c>
      <c r="R63" s="27">
        <v>0</v>
      </c>
      <c r="S63" s="27">
        <v>0</v>
      </c>
      <c r="T63" s="27">
        <v>0</v>
      </c>
      <c r="U63" s="27">
        <v>0</v>
      </c>
      <c r="V63" s="27">
        <v>0</v>
      </c>
      <c r="W63" s="27">
        <v>0</v>
      </c>
      <c r="X63" s="27">
        <v>0</v>
      </c>
      <c r="Y63" s="26" t="s">
        <v>939</v>
      </c>
    </row>
    <row r="64" spans="1:25" hidden="1" x14ac:dyDescent="0.3">
      <c r="A64" s="26" t="s">
        <v>940</v>
      </c>
      <c r="B64" s="26">
        <v>0</v>
      </c>
      <c r="C64" s="26" t="s">
        <v>935</v>
      </c>
      <c r="D64" s="26" t="s">
        <v>455</v>
      </c>
      <c r="E64" s="26" t="s">
        <v>624</v>
      </c>
      <c r="F64" s="26">
        <v>2017</v>
      </c>
      <c r="G64" s="26" t="s">
        <v>775</v>
      </c>
      <c r="H64" s="26">
        <v>1</v>
      </c>
      <c r="I64" s="26" t="s">
        <v>806</v>
      </c>
      <c r="J64" s="26" t="s">
        <v>845</v>
      </c>
      <c r="K64" s="26" t="s">
        <v>845</v>
      </c>
      <c r="L64" s="26" t="s">
        <v>941</v>
      </c>
      <c r="M64" s="27">
        <v>0</v>
      </c>
      <c r="N64" s="27">
        <v>0</v>
      </c>
      <c r="O64" s="27">
        <v>0</v>
      </c>
      <c r="P64" s="27">
        <v>507998</v>
      </c>
      <c r="Q64" s="27">
        <v>6685.43</v>
      </c>
      <c r="R64" s="27">
        <v>0</v>
      </c>
      <c r="S64" s="27">
        <v>6685.43</v>
      </c>
      <c r="T64" s="27">
        <v>1312144</v>
      </c>
      <c r="U64" s="27">
        <v>6685.43</v>
      </c>
      <c r="V64" s="27">
        <v>0</v>
      </c>
      <c r="W64" s="27">
        <v>6685.43</v>
      </c>
      <c r="X64" s="27">
        <v>1820142</v>
      </c>
      <c r="Y64" s="26" t="s">
        <v>942</v>
      </c>
    </row>
    <row r="65" spans="1:25" hidden="1" x14ac:dyDescent="0.3">
      <c r="A65" s="26" t="s">
        <v>943</v>
      </c>
      <c r="B65" s="26">
        <v>0</v>
      </c>
      <c r="C65" s="26" t="s">
        <v>935</v>
      </c>
      <c r="D65" s="26" t="s">
        <v>455</v>
      </c>
      <c r="E65" s="26" t="s">
        <v>624</v>
      </c>
      <c r="F65" s="26">
        <v>2018</v>
      </c>
      <c r="G65" s="26" t="s">
        <v>775</v>
      </c>
      <c r="H65" s="26">
        <v>1</v>
      </c>
      <c r="I65" s="26" t="s">
        <v>806</v>
      </c>
      <c r="J65" s="26" t="s">
        <v>845</v>
      </c>
      <c r="K65" s="26" t="s">
        <v>845</v>
      </c>
      <c r="L65" s="26" t="s">
        <v>944</v>
      </c>
      <c r="O65" s="27">
        <v>0</v>
      </c>
      <c r="P65" s="27">
        <v>679131.84</v>
      </c>
      <c r="Q65" s="27">
        <v>11749.65</v>
      </c>
      <c r="S65" s="27">
        <v>11749.65</v>
      </c>
      <c r="T65" s="27">
        <v>2098940.87</v>
      </c>
      <c r="U65" s="27">
        <v>11749.65</v>
      </c>
      <c r="V65" s="27">
        <v>0</v>
      </c>
      <c r="W65" s="27">
        <v>11749.65</v>
      </c>
      <c r="X65" s="27">
        <v>2778072.71</v>
      </c>
      <c r="Y65" s="26" t="s">
        <v>945</v>
      </c>
    </row>
    <row r="66" spans="1:25" hidden="1" x14ac:dyDescent="0.3">
      <c r="A66" s="26" t="s">
        <v>946</v>
      </c>
      <c r="B66" s="26">
        <v>0</v>
      </c>
      <c r="C66" s="26" t="s">
        <v>947</v>
      </c>
      <c r="D66" s="26" t="s">
        <v>424</v>
      </c>
      <c r="E66" s="26" t="s">
        <v>624</v>
      </c>
      <c r="F66" s="26">
        <v>2016</v>
      </c>
      <c r="G66" s="26" t="s">
        <v>805</v>
      </c>
      <c r="H66" s="26">
        <v>0</v>
      </c>
      <c r="K66" s="26" t="s">
        <v>845</v>
      </c>
      <c r="M66" s="27">
        <v>4001.81</v>
      </c>
      <c r="O66" s="27">
        <v>4001.81</v>
      </c>
      <c r="P66" s="27">
        <v>520812</v>
      </c>
      <c r="Q66" s="27">
        <v>445.22</v>
      </c>
      <c r="S66" s="27">
        <v>445.22</v>
      </c>
      <c r="T66" s="27">
        <v>896157</v>
      </c>
      <c r="U66" s="27">
        <v>4447.03</v>
      </c>
      <c r="V66" s="27">
        <v>0</v>
      </c>
      <c r="W66" s="27">
        <v>4447.03</v>
      </c>
      <c r="X66" s="27">
        <v>1416969</v>
      </c>
    </row>
    <row r="67" spans="1:25" hidden="1" x14ac:dyDescent="0.3">
      <c r="A67" s="26" t="s">
        <v>948</v>
      </c>
      <c r="B67" s="26">
        <v>0</v>
      </c>
      <c r="C67" s="26" t="s">
        <v>947</v>
      </c>
      <c r="D67" s="26" t="s">
        <v>424</v>
      </c>
      <c r="E67" s="26" t="s">
        <v>624</v>
      </c>
      <c r="F67" s="26">
        <v>2017</v>
      </c>
      <c r="G67" s="26" t="s">
        <v>775</v>
      </c>
      <c r="H67" s="26">
        <v>1</v>
      </c>
      <c r="I67" s="26" t="s">
        <v>845</v>
      </c>
      <c r="J67" s="26" t="s">
        <v>806</v>
      </c>
      <c r="K67" s="26" t="s">
        <v>845</v>
      </c>
      <c r="M67" s="27">
        <v>6008</v>
      </c>
      <c r="O67" s="27">
        <v>6008</v>
      </c>
      <c r="P67" s="27">
        <v>348403</v>
      </c>
      <c r="S67" s="27">
        <v>0</v>
      </c>
      <c r="T67" s="27">
        <v>406225</v>
      </c>
      <c r="U67" s="27">
        <v>6008</v>
      </c>
      <c r="V67" s="27">
        <v>0</v>
      </c>
      <c r="W67" s="27">
        <v>6008</v>
      </c>
      <c r="X67" s="27">
        <v>754628</v>
      </c>
      <c r="Y67" s="26" t="s">
        <v>949</v>
      </c>
    </row>
    <row r="68" spans="1:25" x14ac:dyDescent="0.3">
      <c r="A68" s="26" t="s">
        <v>950</v>
      </c>
      <c r="B68" s="26">
        <v>0</v>
      </c>
      <c r="C68" s="26" t="s">
        <v>947</v>
      </c>
      <c r="D68" s="26" t="s">
        <v>456</v>
      </c>
      <c r="E68" s="26" t="s">
        <v>624</v>
      </c>
      <c r="F68" s="26">
        <v>2019</v>
      </c>
      <c r="G68" s="26" t="s">
        <v>843</v>
      </c>
      <c r="H68" s="26">
        <v>0</v>
      </c>
    </row>
    <row r="69" spans="1:25" hidden="1" x14ac:dyDescent="0.3">
      <c r="A69" s="26" t="s">
        <v>951</v>
      </c>
      <c r="B69" s="26">
        <v>0</v>
      </c>
      <c r="C69" s="26" t="s">
        <v>952</v>
      </c>
      <c r="D69" s="26" t="s">
        <v>676</v>
      </c>
      <c r="E69" s="26" t="s">
        <v>624</v>
      </c>
      <c r="F69" s="26">
        <v>2016</v>
      </c>
      <c r="G69" s="26" t="s">
        <v>805</v>
      </c>
      <c r="H69" s="26">
        <v>0</v>
      </c>
      <c r="I69" s="26" t="s">
        <v>849</v>
      </c>
      <c r="J69" s="26" t="s">
        <v>849</v>
      </c>
      <c r="K69" s="26" t="s">
        <v>849</v>
      </c>
      <c r="L69" s="26" t="s">
        <v>953</v>
      </c>
      <c r="M69" s="27">
        <v>4660.1899999999996</v>
      </c>
      <c r="O69" s="27">
        <v>4660.1899999999996</v>
      </c>
      <c r="P69" s="27">
        <v>479746</v>
      </c>
      <c r="Q69" s="27">
        <v>1074.6199999999999</v>
      </c>
      <c r="S69" s="27">
        <v>1074.6199999999999</v>
      </c>
      <c r="T69" s="27">
        <v>256463</v>
      </c>
      <c r="U69" s="27">
        <v>5734.81</v>
      </c>
      <c r="V69" s="27">
        <v>0</v>
      </c>
      <c r="W69" s="27">
        <v>5734.81</v>
      </c>
      <c r="X69" s="27">
        <v>736209</v>
      </c>
    </row>
    <row r="70" spans="1:25" hidden="1" x14ac:dyDescent="0.3">
      <c r="A70" s="26" t="s">
        <v>954</v>
      </c>
      <c r="B70" s="26">
        <v>0</v>
      </c>
      <c r="C70" s="26" t="s">
        <v>952</v>
      </c>
      <c r="D70" s="26" t="s">
        <v>676</v>
      </c>
      <c r="E70" s="26" t="s">
        <v>624</v>
      </c>
      <c r="F70" s="26">
        <v>2017</v>
      </c>
      <c r="G70" s="26" t="s">
        <v>775</v>
      </c>
      <c r="H70" s="26">
        <v>1</v>
      </c>
      <c r="I70" s="26" t="s">
        <v>849</v>
      </c>
      <c r="J70" s="26" t="s">
        <v>849</v>
      </c>
      <c r="K70" s="26" t="s">
        <v>849</v>
      </c>
      <c r="L70" s="26" t="s">
        <v>955</v>
      </c>
      <c r="M70" s="27">
        <v>1281.1321880123301</v>
      </c>
      <c r="N70" s="27">
        <v>0</v>
      </c>
      <c r="O70" s="27">
        <v>1281.1321880123301</v>
      </c>
      <c r="P70" s="27">
        <v>812174.39</v>
      </c>
      <c r="Q70" s="27">
        <v>12835.65</v>
      </c>
      <c r="R70" s="27">
        <v>0</v>
      </c>
      <c r="S70" s="27">
        <v>12835.65</v>
      </c>
      <c r="T70" s="27">
        <v>904875.21</v>
      </c>
      <c r="U70" s="27">
        <v>14116.782188012299</v>
      </c>
      <c r="V70" s="27">
        <v>0</v>
      </c>
      <c r="W70" s="27">
        <v>14116.782188012299</v>
      </c>
      <c r="X70" s="27">
        <v>1717049.6</v>
      </c>
    </row>
    <row r="71" spans="1:25" hidden="1" x14ac:dyDescent="0.3">
      <c r="A71" s="26" t="s">
        <v>956</v>
      </c>
      <c r="B71" s="26">
        <v>0</v>
      </c>
      <c r="C71" s="26" t="s">
        <v>952</v>
      </c>
      <c r="D71" s="26" t="s">
        <v>676</v>
      </c>
      <c r="E71" s="26" t="s">
        <v>624</v>
      </c>
      <c r="F71" s="26">
        <v>2018</v>
      </c>
      <c r="G71" s="26" t="s">
        <v>775</v>
      </c>
      <c r="H71" s="26">
        <v>1</v>
      </c>
      <c r="I71" s="26" t="s">
        <v>849</v>
      </c>
      <c r="J71" s="26" t="s">
        <v>849</v>
      </c>
      <c r="K71" s="26" t="s">
        <v>849</v>
      </c>
      <c r="L71" s="26" t="s">
        <v>953</v>
      </c>
      <c r="M71" s="27">
        <v>4020.36</v>
      </c>
      <c r="O71" s="27">
        <v>4020.36</v>
      </c>
      <c r="P71" s="27">
        <v>677284</v>
      </c>
      <c r="Q71" s="27">
        <v>19362.89</v>
      </c>
      <c r="S71" s="27">
        <v>19362.89</v>
      </c>
      <c r="T71" s="27">
        <v>1066756</v>
      </c>
      <c r="U71" s="27">
        <v>23383.25</v>
      </c>
      <c r="V71" s="27">
        <v>0</v>
      </c>
      <c r="W71" s="27">
        <v>23383.25</v>
      </c>
      <c r="X71" s="27">
        <v>1744040</v>
      </c>
    </row>
    <row r="72" spans="1:25" hidden="1" x14ac:dyDescent="0.3">
      <c r="A72" s="26" t="s">
        <v>957</v>
      </c>
      <c r="B72" s="26">
        <v>0</v>
      </c>
      <c r="C72" s="26" t="s">
        <v>958</v>
      </c>
      <c r="D72" s="26" t="s">
        <v>457</v>
      </c>
      <c r="E72" s="26" t="s">
        <v>624</v>
      </c>
      <c r="F72" s="26">
        <v>2017</v>
      </c>
      <c r="G72" s="26" t="s">
        <v>775</v>
      </c>
      <c r="H72" s="26">
        <v>1</v>
      </c>
      <c r="I72" s="26" t="s">
        <v>849</v>
      </c>
      <c r="J72" s="26" t="s">
        <v>882</v>
      </c>
      <c r="K72" s="26" t="s">
        <v>845</v>
      </c>
      <c r="L72" s="26" t="s">
        <v>959</v>
      </c>
      <c r="M72" s="27">
        <v>30296.54</v>
      </c>
      <c r="N72" s="27">
        <v>30296.54</v>
      </c>
      <c r="O72" s="27">
        <v>0</v>
      </c>
      <c r="P72" s="27">
        <v>1390552.8</v>
      </c>
      <c r="Q72" s="27">
        <v>0</v>
      </c>
      <c r="R72" s="27">
        <v>0</v>
      </c>
      <c r="S72" s="27">
        <v>0</v>
      </c>
      <c r="T72" s="27">
        <v>353622.45</v>
      </c>
      <c r="U72" s="27">
        <v>30296.54</v>
      </c>
      <c r="V72" s="27">
        <v>30296.54</v>
      </c>
      <c r="W72" s="27">
        <v>0</v>
      </c>
      <c r="X72" s="27">
        <v>1744175.25</v>
      </c>
    </row>
    <row r="73" spans="1:25" hidden="1" x14ac:dyDescent="0.3">
      <c r="A73" s="26" t="s">
        <v>960</v>
      </c>
      <c r="B73" s="26">
        <v>0</v>
      </c>
      <c r="C73" s="26" t="s">
        <v>958</v>
      </c>
      <c r="D73" s="26" t="s">
        <v>457</v>
      </c>
      <c r="E73" s="26" t="s">
        <v>624</v>
      </c>
      <c r="F73" s="26">
        <v>2018</v>
      </c>
      <c r="G73" s="26" t="s">
        <v>775</v>
      </c>
      <c r="H73" s="26">
        <v>1</v>
      </c>
      <c r="I73" s="26" t="s">
        <v>849</v>
      </c>
      <c r="J73" s="26" t="s">
        <v>882</v>
      </c>
      <c r="K73" s="26" t="s">
        <v>845</v>
      </c>
      <c r="L73" s="26" t="s">
        <v>959</v>
      </c>
      <c r="M73" s="27">
        <v>37817.120000000003</v>
      </c>
      <c r="N73" s="27">
        <v>37817.120000000003</v>
      </c>
      <c r="O73" s="27">
        <v>0</v>
      </c>
      <c r="P73" s="27">
        <v>1055177.67</v>
      </c>
      <c r="S73" s="27">
        <v>0</v>
      </c>
      <c r="T73" s="27">
        <v>933408.35</v>
      </c>
      <c r="U73" s="27">
        <v>37817.120000000003</v>
      </c>
      <c r="V73" s="27">
        <v>37817.120000000003</v>
      </c>
      <c r="W73" s="27">
        <v>0</v>
      </c>
      <c r="X73" s="27">
        <v>1988586.02</v>
      </c>
      <c r="Y73" s="26" t="s">
        <v>961</v>
      </c>
    </row>
    <row r="74" spans="1:25" x14ac:dyDescent="0.3">
      <c r="A74" s="26" t="s">
        <v>962</v>
      </c>
      <c r="B74" s="26">
        <v>0</v>
      </c>
      <c r="C74" s="26" t="s">
        <v>958</v>
      </c>
      <c r="D74" s="26" t="s">
        <v>457</v>
      </c>
      <c r="E74" s="26" t="s">
        <v>624</v>
      </c>
      <c r="F74" s="26">
        <v>2019</v>
      </c>
      <c r="G74" s="26" t="s">
        <v>775</v>
      </c>
      <c r="H74" s="26">
        <v>1</v>
      </c>
      <c r="I74" s="26" t="s">
        <v>849</v>
      </c>
      <c r="J74" s="26" t="s">
        <v>806</v>
      </c>
      <c r="K74" s="26" t="s">
        <v>845</v>
      </c>
      <c r="L74" s="26" t="s">
        <v>963</v>
      </c>
      <c r="M74" s="27">
        <v>24588.38</v>
      </c>
      <c r="N74" s="27">
        <v>37817.120000000003</v>
      </c>
      <c r="O74" s="27">
        <v>-13228.74</v>
      </c>
      <c r="P74" s="27">
        <v>982440.05</v>
      </c>
      <c r="Q74" s="27">
        <v>0</v>
      </c>
      <c r="R74" s="27">
        <v>0</v>
      </c>
      <c r="S74" s="27">
        <v>0</v>
      </c>
      <c r="T74" s="27">
        <v>920824.66</v>
      </c>
      <c r="U74" s="27">
        <v>24588.38</v>
      </c>
      <c r="V74" s="27">
        <v>37817.120000000003</v>
      </c>
      <c r="W74" s="27">
        <v>-13228.74</v>
      </c>
      <c r="X74" s="27">
        <v>1903264.71</v>
      </c>
      <c r="Y74" s="26" t="s">
        <v>964</v>
      </c>
    </row>
    <row r="75" spans="1:25" hidden="1" x14ac:dyDescent="0.3">
      <c r="A75" s="26" t="s">
        <v>965</v>
      </c>
      <c r="B75" s="26">
        <v>0</v>
      </c>
      <c r="C75" s="26" t="s">
        <v>966</v>
      </c>
      <c r="D75" s="26" t="s">
        <v>967</v>
      </c>
      <c r="E75" s="26" t="s">
        <v>624</v>
      </c>
      <c r="F75" s="26">
        <v>2016</v>
      </c>
      <c r="G75" s="26" t="s">
        <v>805</v>
      </c>
      <c r="H75" s="26">
        <v>0</v>
      </c>
      <c r="I75" s="26" t="s">
        <v>849</v>
      </c>
      <c r="J75" s="26" t="s">
        <v>845</v>
      </c>
      <c r="K75" s="26" t="s">
        <v>845</v>
      </c>
      <c r="L75" s="26" t="s">
        <v>968</v>
      </c>
      <c r="M75" s="27">
        <v>2940.8243000000002</v>
      </c>
      <c r="O75" s="27">
        <v>2940.8243000000002</v>
      </c>
      <c r="P75" s="27">
        <v>79040.800000000003</v>
      </c>
      <c r="Q75" s="27">
        <v>11240.7518</v>
      </c>
      <c r="S75" s="27">
        <v>11240.7518</v>
      </c>
      <c r="T75" s="27">
        <v>431413.58</v>
      </c>
      <c r="U75" s="27">
        <v>14181.5761</v>
      </c>
      <c r="V75" s="27">
        <v>0</v>
      </c>
      <c r="W75" s="27">
        <v>14181.5761</v>
      </c>
      <c r="X75" s="27">
        <v>510454.38</v>
      </c>
    </row>
    <row r="76" spans="1:25" hidden="1" x14ac:dyDescent="0.3">
      <c r="A76" s="26" t="s">
        <v>969</v>
      </c>
      <c r="B76" s="26">
        <v>0</v>
      </c>
      <c r="C76" s="26" t="s">
        <v>966</v>
      </c>
      <c r="D76" s="26" t="s">
        <v>967</v>
      </c>
      <c r="E76" s="26" t="s">
        <v>624</v>
      </c>
      <c r="F76" s="26">
        <v>2017</v>
      </c>
      <c r="G76" s="26" t="s">
        <v>775</v>
      </c>
      <c r="H76" s="26">
        <v>1</v>
      </c>
      <c r="I76" s="26" t="s">
        <v>849</v>
      </c>
      <c r="J76" s="26" t="s">
        <v>845</v>
      </c>
      <c r="K76" s="26" t="s">
        <v>845</v>
      </c>
      <c r="L76" s="26" t="s">
        <v>968</v>
      </c>
      <c r="M76" s="27">
        <v>11412.368429751999</v>
      </c>
      <c r="O76" s="27">
        <v>11412.368429751999</v>
      </c>
      <c r="P76" s="27">
        <v>163469.492</v>
      </c>
      <c r="Q76" s="27">
        <v>48021.493390465701</v>
      </c>
      <c r="S76" s="27">
        <v>48021.493390465701</v>
      </c>
      <c r="T76" s="27">
        <v>683827.67</v>
      </c>
      <c r="U76" s="27">
        <v>59433.861820217702</v>
      </c>
      <c r="V76" s="27">
        <v>0</v>
      </c>
      <c r="W76" s="27">
        <v>59433.861820217702</v>
      </c>
      <c r="X76" s="27">
        <v>847297.16200000001</v>
      </c>
    </row>
    <row r="77" spans="1:25" hidden="1" x14ac:dyDescent="0.3">
      <c r="A77" s="26" t="s">
        <v>970</v>
      </c>
      <c r="B77" s="26">
        <v>0</v>
      </c>
      <c r="C77" s="26" t="s">
        <v>966</v>
      </c>
      <c r="D77" s="26" t="s">
        <v>967</v>
      </c>
      <c r="E77" s="26" t="s">
        <v>624</v>
      </c>
      <c r="F77" s="26">
        <v>2018</v>
      </c>
      <c r="G77" s="26" t="s">
        <v>805</v>
      </c>
      <c r="H77" s="26">
        <v>0</v>
      </c>
      <c r="I77" s="26" t="s">
        <v>849</v>
      </c>
      <c r="J77" s="26" t="s">
        <v>845</v>
      </c>
      <c r="K77" s="26" t="s">
        <v>845</v>
      </c>
      <c r="L77" s="26" t="s">
        <v>968</v>
      </c>
      <c r="M77" s="27">
        <v>10803.519421487599</v>
      </c>
      <c r="O77" s="27">
        <v>10803.519421487599</v>
      </c>
      <c r="P77" s="27">
        <v>138464.51</v>
      </c>
      <c r="Q77" s="27">
        <v>56690.2380938563</v>
      </c>
      <c r="S77" s="27">
        <v>56690.2380938563</v>
      </c>
      <c r="T77" s="27">
        <v>704208.91000000096</v>
      </c>
      <c r="U77" s="27">
        <v>67493.757515343896</v>
      </c>
      <c r="V77" s="27">
        <v>0</v>
      </c>
      <c r="W77" s="27">
        <v>67493.757515343896</v>
      </c>
      <c r="X77" s="27">
        <v>842673.42000000097</v>
      </c>
    </row>
    <row r="78" spans="1:25" x14ac:dyDescent="0.3">
      <c r="A78" s="26" t="s">
        <v>971</v>
      </c>
      <c r="B78" s="26">
        <v>0</v>
      </c>
      <c r="C78" s="26" t="s">
        <v>966</v>
      </c>
      <c r="D78" s="26" t="s">
        <v>967</v>
      </c>
      <c r="E78" s="26" t="s">
        <v>624</v>
      </c>
      <c r="F78" s="26">
        <v>2019</v>
      </c>
      <c r="G78" s="26" t="s">
        <v>805</v>
      </c>
      <c r="H78" s="26">
        <v>0</v>
      </c>
      <c r="I78" s="26" t="s">
        <v>849</v>
      </c>
      <c r="J78" s="26" t="s">
        <v>845</v>
      </c>
      <c r="K78" s="26" t="s">
        <v>845</v>
      </c>
      <c r="L78" s="26" t="s">
        <v>968</v>
      </c>
      <c r="M78" s="27">
        <v>3731.7121487603299</v>
      </c>
      <c r="O78" s="27">
        <v>3731.7121487603299</v>
      </c>
      <c r="P78" s="27">
        <v>40085.15</v>
      </c>
      <c r="Q78" s="27">
        <v>14082.276520883999</v>
      </c>
      <c r="S78" s="27">
        <v>14082.276520883999</v>
      </c>
      <c r="T78" s="27">
        <v>199050.81</v>
      </c>
      <c r="U78" s="27">
        <v>17813.988669644299</v>
      </c>
      <c r="V78" s="27">
        <v>0</v>
      </c>
      <c r="W78" s="27">
        <v>17813.988669644299</v>
      </c>
      <c r="X78" s="27">
        <v>239135.96</v>
      </c>
    </row>
    <row r="79" spans="1:25" hidden="1" x14ac:dyDescent="0.3">
      <c r="A79" s="26" t="s">
        <v>972</v>
      </c>
      <c r="B79" s="26">
        <v>0</v>
      </c>
      <c r="C79" s="26" t="s">
        <v>973</v>
      </c>
      <c r="D79" s="26" t="s">
        <v>289</v>
      </c>
      <c r="E79" s="26" t="s">
        <v>624</v>
      </c>
      <c r="F79" s="26">
        <v>2016</v>
      </c>
      <c r="G79" s="26" t="s">
        <v>805</v>
      </c>
      <c r="H79" s="26">
        <v>0</v>
      </c>
      <c r="I79" s="26" t="s">
        <v>849</v>
      </c>
      <c r="J79" s="26" t="s">
        <v>845</v>
      </c>
      <c r="K79" s="26" t="s">
        <v>845</v>
      </c>
      <c r="L79" s="26" t="s">
        <v>974</v>
      </c>
      <c r="M79" s="27">
        <v>9184.3731000000007</v>
      </c>
      <c r="O79" s="27">
        <v>9184.3731000000007</v>
      </c>
      <c r="P79" s="27">
        <v>1534353.8705</v>
      </c>
      <c r="Q79" s="27">
        <v>53827.7477</v>
      </c>
      <c r="S79" s="27">
        <v>53827.7477</v>
      </c>
      <c r="T79" s="27">
        <v>375230.29950000002</v>
      </c>
      <c r="U79" s="27">
        <v>63012.120799999997</v>
      </c>
      <c r="V79" s="27">
        <v>0</v>
      </c>
      <c r="W79" s="27">
        <v>63012.120799999997</v>
      </c>
      <c r="X79" s="27">
        <v>1909584.17</v>
      </c>
    </row>
    <row r="80" spans="1:25" hidden="1" x14ac:dyDescent="0.3">
      <c r="A80" s="26" t="s">
        <v>975</v>
      </c>
      <c r="B80" s="26">
        <v>0</v>
      </c>
      <c r="C80" s="26" t="s">
        <v>973</v>
      </c>
      <c r="D80" s="26" t="s">
        <v>289</v>
      </c>
      <c r="E80" s="26" t="s">
        <v>624</v>
      </c>
      <c r="F80" s="26">
        <v>2017</v>
      </c>
      <c r="G80" s="26" t="s">
        <v>775</v>
      </c>
      <c r="H80" s="26">
        <v>1</v>
      </c>
      <c r="I80" s="26" t="s">
        <v>849</v>
      </c>
      <c r="J80" s="26" t="s">
        <v>845</v>
      </c>
      <c r="K80" s="26" t="s">
        <v>845</v>
      </c>
      <c r="L80" s="26" t="s">
        <v>974</v>
      </c>
      <c r="M80" s="27">
        <v>41874.364667726499</v>
      </c>
      <c r="N80" s="27">
        <v>0</v>
      </c>
      <c r="O80" s="27">
        <v>41874.364667726499</v>
      </c>
      <c r="P80" s="27">
        <v>1856731.68</v>
      </c>
      <c r="Q80" s="27">
        <v>48205.671925000199</v>
      </c>
      <c r="R80" s="27">
        <v>0</v>
      </c>
      <c r="S80" s="27">
        <v>48205.671925000199</v>
      </c>
      <c r="T80" s="27">
        <v>357402.68</v>
      </c>
      <c r="U80" s="27">
        <v>90080.036592726698</v>
      </c>
      <c r="V80" s="27">
        <v>0</v>
      </c>
      <c r="W80" s="27">
        <v>90080.036592726698</v>
      </c>
      <c r="X80" s="27">
        <v>2214134.36</v>
      </c>
    </row>
    <row r="81" spans="1:25" hidden="1" x14ac:dyDescent="0.3">
      <c r="A81" s="26" t="s">
        <v>976</v>
      </c>
      <c r="B81" s="26">
        <v>0</v>
      </c>
      <c r="C81" s="26" t="s">
        <v>977</v>
      </c>
      <c r="D81" s="26" t="s">
        <v>454</v>
      </c>
      <c r="E81" s="26" t="s">
        <v>624</v>
      </c>
      <c r="F81" s="26">
        <v>2016</v>
      </c>
      <c r="G81" s="26" t="s">
        <v>843</v>
      </c>
      <c r="H81" s="26">
        <v>0</v>
      </c>
      <c r="I81" s="26" t="s">
        <v>806</v>
      </c>
      <c r="J81" s="26" t="s">
        <v>806</v>
      </c>
      <c r="K81" s="26" t="s">
        <v>807</v>
      </c>
      <c r="L81" s="26" t="s">
        <v>978</v>
      </c>
      <c r="O81" s="27">
        <v>0</v>
      </c>
      <c r="P81" s="27">
        <v>33630.57</v>
      </c>
      <c r="S81" s="27">
        <v>0</v>
      </c>
      <c r="T81" s="27">
        <v>44513.98</v>
      </c>
      <c r="U81" s="27">
        <v>0</v>
      </c>
      <c r="V81" s="27">
        <v>0</v>
      </c>
      <c r="W81" s="27">
        <v>0</v>
      </c>
      <c r="X81" s="27">
        <v>78144.55</v>
      </c>
    </row>
    <row r="82" spans="1:25" hidden="1" x14ac:dyDescent="0.3">
      <c r="A82" s="26" t="s">
        <v>979</v>
      </c>
      <c r="B82" s="26">
        <v>0</v>
      </c>
      <c r="C82" s="26" t="s">
        <v>977</v>
      </c>
      <c r="D82" s="26" t="s">
        <v>454</v>
      </c>
      <c r="E82" s="26" t="s">
        <v>624</v>
      </c>
      <c r="F82" s="26">
        <v>2017</v>
      </c>
      <c r="G82" s="26" t="s">
        <v>775</v>
      </c>
      <c r="H82" s="26">
        <v>1</v>
      </c>
      <c r="I82" s="26" t="s">
        <v>806</v>
      </c>
      <c r="J82" s="26" t="s">
        <v>806</v>
      </c>
      <c r="K82" s="26" t="s">
        <v>807</v>
      </c>
      <c r="L82" s="26" t="s">
        <v>980</v>
      </c>
      <c r="M82" s="27">
        <v>0</v>
      </c>
      <c r="N82" s="27">
        <v>0</v>
      </c>
      <c r="O82" s="27">
        <v>0</v>
      </c>
      <c r="P82" s="27">
        <v>387056</v>
      </c>
      <c r="Q82" s="27">
        <v>0</v>
      </c>
      <c r="R82" s="27">
        <v>0</v>
      </c>
      <c r="S82" s="27">
        <v>0</v>
      </c>
      <c r="T82" s="27">
        <v>1010038.61</v>
      </c>
      <c r="U82" s="27">
        <v>0</v>
      </c>
      <c r="V82" s="27">
        <v>0</v>
      </c>
      <c r="W82" s="27">
        <v>0</v>
      </c>
      <c r="X82" s="27">
        <v>1397094.61</v>
      </c>
    </row>
    <row r="83" spans="1:25" hidden="1" x14ac:dyDescent="0.3">
      <c r="A83" s="26" t="s">
        <v>981</v>
      </c>
      <c r="B83" s="26">
        <v>0</v>
      </c>
      <c r="C83" s="26" t="s">
        <v>977</v>
      </c>
      <c r="D83" s="26" t="s">
        <v>454</v>
      </c>
      <c r="E83" s="26" t="s">
        <v>624</v>
      </c>
      <c r="F83" s="26">
        <v>2018</v>
      </c>
      <c r="G83" s="26" t="s">
        <v>834</v>
      </c>
      <c r="H83" s="26">
        <v>0</v>
      </c>
      <c r="I83" s="26" t="s">
        <v>806</v>
      </c>
      <c r="J83" s="26" t="s">
        <v>806</v>
      </c>
      <c r="K83" s="26" t="s">
        <v>807</v>
      </c>
      <c r="L83" s="26" t="s">
        <v>980</v>
      </c>
      <c r="O83" s="27">
        <v>0</v>
      </c>
      <c r="P83" s="27">
        <v>261562.05679266801</v>
      </c>
      <c r="S83" s="27">
        <v>0</v>
      </c>
      <c r="T83" s="27">
        <v>1311852.0570871199</v>
      </c>
      <c r="U83" s="27">
        <v>0</v>
      </c>
      <c r="V83" s="27">
        <v>0</v>
      </c>
      <c r="W83" s="27">
        <v>0</v>
      </c>
      <c r="X83" s="27">
        <v>1573414.1138797901</v>
      </c>
    </row>
    <row r="84" spans="1:25" x14ac:dyDescent="0.3">
      <c r="A84" s="26" t="s">
        <v>982</v>
      </c>
      <c r="B84" s="26">
        <v>0</v>
      </c>
      <c r="C84" s="26" t="s">
        <v>977</v>
      </c>
      <c r="D84" s="26" t="s">
        <v>454</v>
      </c>
      <c r="E84" s="26" t="s">
        <v>624</v>
      </c>
      <c r="F84" s="26">
        <v>2019</v>
      </c>
      <c r="G84" s="26" t="s">
        <v>775</v>
      </c>
      <c r="H84" s="26">
        <v>1</v>
      </c>
      <c r="I84" s="26" t="s">
        <v>806</v>
      </c>
      <c r="J84" s="26" t="s">
        <v>806</v>
      </c>
      <c r="K84" s="26" t="s">
        <v>807</v>
      </c>
      <c r="L84" s="26" t="s">
        <v>983</v>
      </c>
      <c r="M84" s="27">
        <v>0</v>
      </c>
      <c r="N84" s="27">
        <v>0</v>
      </c>
      <c r="O84" s="27">
        <v>0</v>
      </c>
      <c r="P84" s="27">
        <v>269749.81</v>
      </c>
      <c r="Q84" s="27">
        <v>0</v>
      </c>
      <c r="R84" s="27">
        <v>0</v>
      </c>
      <c r="S84" s="27">
        <v>0</v>
      </c>
      <c r="T84" s="27">
        <v>1435782.33</v>
      </c>
      <c r="U84" s="27">
        <v>0</v>
      </c>
      <c r="V84" s="27">
        <v>0</v>
      </c>
      <c r="W84" s="27">
        <v>0</v>
      </c>
      <c r="X84" s="27">
        <v>1705532.14</v>
      </c>
    </row>
    <row r="85" spans="1:25" x14ac:dyDescent="0.3">
      <c r="A85" s="26" t="s">
        <v>984</v>
      </c>
      <c r="B85" s="26">
        <v>0</v>
      </c>
      <c r="C85" s="26" t="s">
        <v>977</v>
      </c>
      <c r="D85" s="26" t="s">
        <v>985</v>
      </c>
      <c r="E85" s="26" t="s">
        <v>624</v>
      </c>
      <c r="F85" s="26">
        <v>2019</v>
      </c>
      <c r="G85" s="26" t="s">
        <v>775</v>
      </c>
      <c r="H85" s="26">
        <v>1</v>
      </c>
      <c r="I85" s="26" t="s">
        <v>806</v>
      </c>
      <c r="J85" s="26" t="s">
        <v>845</v>
      </c>
      <c r="K85" s="26" t="s">
        <v>845</v>
      </c>
      <c r="L85" s="26" t="s">
        <v>986</v>
      </c>
      <c r="M85" s="27">
        <v>0</v>
      </c>
      <c r="N85" s="27">
        <v>0</v>
      </c>
      <c r="O85" s="27">
        <v>0</v>
      </c>
      <c r="P85" s="27">
        <v>146101.711509441</v>
      </c>
      <c r="Q85" s="27">
        <v>0</v>
      </c>
      <c r="R85" s="27">
        <v>0</v>
      </c>
      <c r="S85" s="27">
        <v>0</v>
      </c>
      <c r="T85" s="27">
        <v>29991.619124737801</v>
      </c>
      <c r="U85" s="27">
        <v>0</v>
      </c>
      <c r="V85" s="27">
        <v>0</v>
      </c>
      <c r="W85" s="27">
        <v>0</v>
      </c>
      <c r="X85" s="27">
        <v>176093.330634179</v>
      </c>
    </row>
    <row r="86" spans="1:25" x14ac:dyDescent="0.3">
      <c r="A86" s="26" t="s">
        <v>987</v>
      </c>
      <c r="B86" s="26">
        <v>0</v>
      </c>
      <c r="C86" s="26" t="s">
        <v>988</v>
      </c>
      <c r="D86" s="26" t="s">
        <v>989</v>
      </c>
      <c r="E86" s="26" t="s">
        <v>624</v>
      </c>
      <c r="F86" s="26">
        <v>2019</v>
      </c>
      <c r="G86" s="26" t="s">
        <v>775</v>
      </c>
      <c r="H86" s="26">
        <v>1</v>
      </c>
      <c r="I86" s="26" t="s">
        <v>849</v>
      </c>
      <c r="J86" s="26" t="s">
        <v>849</v>
      </c>
      <c r="K86" s="26" t="s">
        <v>849</v>
      </c>
      <c r="L86" s="26" t="s">
        <v>953</v>
      </c>
      <c r="M86" s="27">
        <v>2057.9</v>
      </c>
      <c r="N86" s="27">
        <v>0</v>
      </c>
      <c r="O86" s="27">
        <v>2057.9</v>
      </c>
      <c r="P86" s="27">
        <v>97834.63</v>
      </c>
      <c r="Q86" s="27">
        <v>0</v>
      </c>
      <c r="R86" s="27">
        <v>0</v>
      </c>
      <c r="S86" s="27">
        <v>0</v>
      </c>
      <c r="T86" s="27">
        <v>0</v>
      </c>
      <c r="U86" s="27">
        <v>2057.9</v>
      </c>
      <c r="V86" s="27">
        <v>0</v>
      </c>
      <c r="W86" s="27">
        <v>2057.9</v>
      </c>
      <c r="X86" s="27">
        <v>97834.63</v>
      </c>
    </row>
    <row r="87" spans="1:25" x14ac:dyDescent="0.3">
      <c r="A87" s="26" t="s">
        <v>990</v>
      </c>
      <c r="B87" s="26">
        <v>0</v>
      </c>
      <c r="C87" s="26" t="s">
        <v>991</v>
      </c>
      <c r="D87" s="26" t="s">
        <v>992</v>
      </c>
      <c r="E87" s="26" t="s">
        <v>624</v>
      </c>
      <c r="F87" s="26">
        <v>2019</v>
      </c>
      <c r="G87" s="26" t="s">
        <v>775</v>
      </c>
      <c r="H87" s="26">
        <v>1</v>
      </c>
      <c r="I87" s="26" t="s">
        <v>845</v>
      </c>
      <c r="K87" s="26" t="s">
        <v>845</v>
      </c>
      <c r="L87" s="26" t="s">
        <v>993</v>
      </c>
      <c r="M87" s="27">
        <v>9300.57</v>
      </c>
      <c r="N87" s="27">
        <v>0</v>
      </c>
      <c r="O87" s="27">
        <v>9300.57</v>
      </c>
      <c r="P87" s="27">
        <v>315083.73550000001</v>
      </c>
      <c r="S87" s="27">
        <v>0</v>
      </c>
      <c r="U87" s="27">
        <v>9300.57</v>
      </c>
      <c r="V87" s="27">
        <v>0</v>
      </c>
      <c r="W87" s="27">
        <v>9300.57</v>
      </c>
      <c r="X87" s="27">
        <v>315083.73550000001</v>
      </c>
      <c r="Y87" s="26" t="s">
        <v>994</v>
      </c>
    </row>
    <row r="88" spans="1:25" hidden="1" x14ac:dyDescent="0.3">
      <c r="A88" s="26" t="s">
        <v>995</v>
      </c>
      <c r="B88" s="26">
        <v>0</v>
      </c>
      <c r="C88" s="26" t="s">
        <v>439</v>
      </c>
      <c r="D88" s="26" t="s">
        <v>10</v>
      </c>
      <c r="E88" s="26" t="s">
        <v>624</v>
      </c>
      <c r="F88" s="26">
        <v>2016</v>
      </c>
      <c r="G88" s="26" t="s">
        <v>843</v>
      </c>
      <c r="H88" s="26">
        <v>0</v>
      </c>
    </row>
    <row r="89" spans="1:25" hidden="1" x14ac:dyDescent="0.3">
      <c r="A89" s="26" t="s">
        <v>996</v>
      </c>
      <c r="B89" s="26">
        <v>0</v>
      </c>
      <c r="C89" s="26" t="s">
        <v>439</v>
      </c>
      <c r="D89" s="26" t="s">
        <v>10</v>
      </c>
      <c r="E89" s="26" t="s">
        <v>624</v>
      </c>
      <c r="F89" s="26">
        <v>2017</v>
      </c>
      <c r="G89" s="26" t="s">
        <v>775</v>
      </c>
      <c r="H89" s="26">
        <v>1</v>
      </c>
      <c r="K89" s="26" t="s">
        <v>845</v>
      </c>
      <c r="O89" s="27">
        <v>0</v>
      </c>
      <c r="P89" s="27">
        <v>10055737.390000001</v>
      </c>
      <c r="S89" s="27">
        <v>0</v>
      </c>
      <c r="T89" s="27">
        <v>736654.36</v>
      </c>
      <c r="U89" s="27">
        <v>0</v>
      </c>
      <c r="V89" s="27">
        <v>0</v>
      </c>
      <c r="W89" s="27">
        <v>0</v>
      </c>
      <c r="X89" s="27">
        <v>10792391.75</v>
      </c>
      <c r="Y89" s="26" t="s">
        <v>997</v>
      </c>
    </row>
    <row r="90" spans="1:25" hidden="1" x14ac:dyDescent="0.3">
      <c r="A90" s="26" t="s">
        <v>998</v>
      </c>
      <c r="B90" s="26">
        <v>0</v>
      </c>
      <c r="C90" s="26" t="s">
        <v>439</v>
      </c>
      <c r="D90" s="26" t="s">
        <v>11</v>
      </c>
      <c r="E90" s="26" t="s">
        <v>624</v>
      </c>
      <c r="F90" s="26">
        <v>2018</v>
      </c>
      <c r="G90" s="26" t="s">
        <v>843</v>
      </c>
      <c r="H90" s="26">
        <v>0</v>
      </c>
    </row>
    <row r="91" spans="1:25" x14ac:dyDescent="0.3">
      <c r="A91" s="26" t="s">
        <v>999</v>
      </c>
      <c r="B91" s="26">
        <v>0</v>
      </c>
      <c r="C91" s="26" t="s">
        <v>439</v>
      </c>
      <c r="D91" s="26" t="s">
        <v>11</v>
      </c>
      <c r="E91" s="26" t="s">
        <v>624</v>
      </c>
      <c r="F91" s="26">
        <v>2019</v>
      </c>
      <c r="G91" s="26" t="s">
        <v>775</v>
      </c>
      <c r="H91" s="26">
        <v>1</v>
      </c>
      <c r="K91" s="26" t="s">
        <v>845</v>
      </c>
      <c r="O91" s="27">
        <v>0</v>
      </c>
      <c r="P91" s="27">
        <v>4961908.66</v>
      </c>
      <c r="S91" s="27">
        <v>0</v>
      </c>
      <c r="T91" s="27">
        <v>1205869.74</v>
      </c>
      <c r="U91" s="27">
        <v>0</v>
      </c>
      <c r="V91" s="27">
        <v>0</v>
      </c>
      <c r="W91" s="27">
        <v>0</v>
      </c>
      <c r="X91" s="27">
        <v>6167778.4000000004</v>
      </c>
      <c r="Y91" s="26" t="s">
        <v>1000</v>
      </c>
    </row>
    <row r="92" spans="1:25" hidden="1" x14ac:dyDescent="0.3">
      <c r="A92" s="26" t="s">
        <v>1001</v>
      </c>
      <c r="B92" s="26">
        <v>0</v>
      </c>
      <c r="C92" s="26" t="s">
        <v>439</v>
      </c>
      <c r="D92" s="26" t="s">
        <v>12</v>
      </c>
      <c r="E92" s="26" t="s">
        <v>624</v>
      </c>
      <c r="F92" s="26">
        <v>2016</v>
      </c>
      <c r="G92" s="26" t="s">
        <v>843</v>
      </c>
      <c r="H92" s="26">
        <v>0</v>
      </c>
    </row>
    <row r="93" spans="1:25" hidden="1" x14ac:dyDescent="0.3">
      <c r="A93" s="26" t="s">
        <v>1002</v>
      </c>
      <c r="B93" s="26">
        <v>0</v>
      </c>
      <c r="C93" s="26" t="s">
        <v>439</v>
      </c>
      <c r="D93" s="26" t="s">
        <v>12</v>
      </c>
      <c r="E93" s="26" t="s">
        <v>624</v>
      </c>
      <c r="F93" s="26">
        <v>2017</v>
      </c>
      <c r="G93" s="26" t="s">
        <v>775</v>
      </c>
      <c r="H93" s="26">
        <v>1</v>
      </c>
      <c r="I93" s="26" t="s">
        <v>845</v>
      </c>
      <c r="J93" s="26" t="s">
        <v>845</v>
      </c>
      <c r="K93" s="26" t="s">
        <v>845</v>
      </c>
      <c r="M93" s="27">
        <v>80685.600000000006</v>
      </c>
      <c r="O93" s="27">
        <v>80685.600000000006</v>
      </c>
      <c r="P93" s="27">
        <v>8162984.6500000004</v>
      </c>
      <c r="Q93" s="27">
        <v>103380.93</v>
      </c>
      <c r="S93" s="27">
        <v>103380.93</v>
      </c>
      <c r="T93" s="27">
        <v>581858.36</v>
      </c>
      <c r="U93" s="27">
        <v>184066.53</v>
      </c>
      <c r="V93" s="27">
        <v>0</v>
      </c>
      <c r="W93" s="27">
        <v>184066.53</v>
      </c>
      <c r="X93" s="27">
        <v>8744843.0099999998</v>
      </c>
    </row>
    <row r="94" spans="1:25" hidden="1" x14ac:dyDescent="0.3">
      <c r="A94" s="26" t="s">
        <v>1003</v>
      </c>
      <c r="B94" s="26">
        <v>0</v>
      </c>
      <c r="C94" s="26" t="s">
        <v>439</v>
      </c>
      <c r="D94" s="26" t="s">
        <v>12</v>
      </c>
      <c r="E94" s="26" t="s">
        <v>624</v>
      </c>
      <c r="F94" s="26">
        <v>2018</v>
      </c>
      <c r="G94" s="26" t="s">
        <v>843</v>
      </c>
      <c r="H94" s="26">
        <v>0</v>
      </c>
    </row>
    <row r="95" spans="1:25" hidden="1" x14ac:dyDescent="0.3">
      <c r="A95" s="26" t="s">
        <v>1004</v>
      </c>
      <c r="B95" s="26">
        <v>0</v>
      </c>
      <c r="C95" s="26" t="s">
        <v>439</v>
      </c>
      <c r="D95" s="26" t="s">
        <v>13</v>
      </c>
      <c r="E95" s="26" t="s">
        <v>624</v>
      </c>
      <c r="F95" s="26">
        <v>2018</v>
      </c>
      <c r="G95" s="26" t="s">
        <v>805</v>
      </c>
      <c r="H95" s="26">
        <v>0</v>
      </c>
      <c r="I95" s="26" t="s">
        <v>845</v>
      </c>
      <c r="J95" s="26" t="s">
        <v>845</v>
      </c>
      <c r="K95" s="26" t="s">
        <v>845</v>
      </c>
      <c r="M95" s="27">
        <v>212359.75</v>
      </c>
      <c r="O95" s="27">
        <v>212359.75</v>
      </c>
      <c r="P95" s="27">
        <v>11186885</v>
      </c>
      <c r="Q95" s="27">
        <v>0</v>
      </c>
      <c r="S95" s="27">
        <v>0</v>
      </c>
      <c r="U95" s="27">
        <v>212359.75</v>
      </c>
      <c r="V95" s="27">
        <v>0</v>
      </c>
      <c r="W95" s="27">
        <v>212359.75</v>
      </c>
      <c r="X95" s="27">
        <v>11186885</v>
      </c>
    </row>
    <row r="96" spans="1:25" x14ac:dyDescent="0.3">
      <c r="A96" s="26" t="s">
        <v>1005</v>
      </c>
      <c r="B96" s="26">
        <v>0</v>
      </c>
      <c r="C96" s="26" t="s">
        <v>439</v>
      </c>
      <c r="D96" s="26" t="s">
        <v>13</v>
      </c>
      <c r="E96" s="26" t="s">
        <v>624</v>
      </c>
      <c r="F96" s="26">
        <v>2019</v>
      </c>
      <c r="G96" s="26" t="s">
        <v>775</v>
      </c>
      <c r="H96" s="26">
        <v>1</v>
      </c>
      <c r="I96" s="26" t="s">
        <v>806</v>
      </c>
      <c r="J96" s="26" t="s">
        <v>806</v>
      </c>
      <c r="K96" s="26" t="s">
        <v>807</v>
      </c>
      <c r="N96" s="27">
        <v>0</v>
      </c>
      <c r="O96" s="27">
        <v>0</v>
      </c>
      <c r="P96" s="27">
        <v>2318061</v>
      </c>
      <c r="S96" s="27">
        <v>0</v>
      </c>
      <c r="U96" s="27">
        <v>0</v>
      </c>
      <c r="V96" s="27">
        <v>0</v>
      </c>
      <c r="W96" s="27">
        <v>0</v>
      </c>
      <c r="X96" s="27">
        <v>2318061</v>
      </c>
    </row>
    <row r="97" spans="1:25" hidden="1" x14ac:dyDescent="0.3">
      <c r="A97" s="26" t="s">
        <v>1006</v>
      </c>
      <c r="B97" s="26">
        <v>0</v>
      </c>
      <c r="C97" s="26" t="s">
        <v>439</v>
      </c>
      <c r="D97" s="26" t="s">
        <v>14</v>
      </c>
      <c r="E97" s="26" t="s">
        <v>624</v>
      </c>
      <c r="F97" s="26">
        <v>2016</v>
      </c>
      <c r="G97" s="26" t="s">
        <v>843</v>
      </c>
      <c r="H97" s="26">
        <v>0</v>
      </c>
    </row>
    <row r="98" spans="1:25" hidden="1" x14ac:dyDescent="0.3">
      <c r="A98" s="26" t="s">
        <v>1007</v>
      </c>
      <c r="B98" s="26">
        <v>0</v>
      </c>
      <c r="C98" s="26" t="s">
        <v>439</v>
      </c>
      <c r="D98" s="26" t="s">
        <v>14</v>
      </c>
      <c r="E98" s="26" t="s">
        <v>624</v>
      </c>
      <c r="F98" s="26">
        <v>2017</v>
      </c>
      <c r="G98" s="26" t="s">
        <v>775</v>
      </c>
      <c r="H98" s="26">
        <v>1</v>
      </c>
      <c r="I98" s="26" t="s">
        <v>1008</v>
      </c>
      <c r="J98" s="26" t="s">
        <v>1008</v>
      </c>
      <c r="K98" s="26" t="s">
        <v>845</v>
      </c>
      <c r="O98" s="27">
        <v>0</v>
      </c>
      <c r="P98" s="27">
        <v>5220797.3</v>
      </c>
      <c r="Q98" s="27">
        <v>0</v>
      </c>
      <c r="S98" s="27">
        <v>0</v>
      </c>
      <c r="T98" s="27">
        <v>907859.59</v>
      </c>
      <c r="U98" s="27">
        <v>0</v>
      </c>
      <c r="V98" s="27">
        <v>0</v>
      </c>
      <c r="W98" s="27">
        <v>0</v>
      </c>
      <c r="X98" s="27">
        <v>6128656.8899999997</v>
      </c>
      <c r="Y98" s="26" t="s">
        <v>1009</v>
      </c>
    </row>
    <row r="99" spans="1:25" hidden="1" x14ac:dyDescent="0.3">
      <c r="A99" s="26" t="s">
        <v>1010</v>
      </c>
      <c r="B99" s="26">
        <v>0</v>
      </c>
      <c r="C99" s="26" t="s">
        <v>439</v>
      </c>
      <c r="D99" s="26" t="s">
        <v>14</v>
      </c>
      <c r="E99" s="26" t="s">
        <v>624</v>
      </c>
      <c r="F99" s="26">
        <v>2018</v>
      </c>
      <c r="G99" s="26" t="s">
        <v>843</v>
      </c>
      <c r="H99" s="26">
        <v>0</v>
      </c>
    </row>
    <row r="100" spans="1:25" hidden="1" x14ac:dyDescent="0.3">
      <c r="A100" s="26" t="s">
        <v>1011</v>
      </c>
      <c r="B100" s="26">
        <v>0</v>
      </c>
      <c r="C100" s="26" t="s">
        <v>439</v>
      </c>
      <c r="D100" s="26" t="s">
        <v>15</v>
      </c>
      <c r="E100" s="26" t="s">
        <v>624</v>
      </c>
      <c r="F100" s="26">
        <v>2018</v>
      </c>
      <c r="G100" s="26" t="s">
        <v>843</v>
      </c>
      <c r="H100" s="26">
        <v>0</v>
      </c>
    </row>
    <row r="101" spans="1:25" x14ac:dyDescent="0.3">
      <c r="A101" s="26" t="s">
        <v>1012</v>
      </c>
      <c r="B101" s="26">
        <v>0</v>
      </c>
      <c r="C101" s="26" t="s">
        <v>439</v>
      </c>
      <c r="D101" s="26" t="s">
        <v>15</v>
      </c>
      <c r="E101" s="26" t="s">
        <v>624</v>
      </c>
      <c r="F101" s="26">
        <v>2019</v>
      </c>
      <c r="G101" s="26" t="s">
        <v>775</v>
      </c>
      <c r="H101" s="26">
        <v>1</v>
      </c>
      <c r="I101" s="26" t="s">
        <v>845</v>
      </c>
      <c r="K101" s="26" t="s">
        <v>845</v>
      </c>
      <c r="L101" s="26" t="s">
        <v>1013</v>
      </c>
      <c r="M101" s="27">
        <v>157299.57999999999</v>
      </c>
      <c r="O101" s="27">
        <v>157299.57999999999</v>
      </c>
      <c r="P101" s="27">
        <v>3079706</v>
      </c>
      <c r="S101" s="27">
        <v>0</v>
      </c>
      <c r="U101" s="27">
        <v>157299.57999999999</v>
      </c>
      <c r="V101" s="27">
        <v>0</v>
      </c>
      <c r="W101" s="27">
        <v>157299.57999999999</v>
      </c>
      <c r="X101" s="27">
        <v>3079706</v>
      </c>
    </row>
    <row r="102" spans="1:25" hidden="1" x14ac:dyDescent="0.3">
      <c r="A102" s="26" t="s">
        <v>1014</v>
      </c>
      <c r="B102" s="26">
        <v>0</v>
      </c>
      <c r="C102" s="26" t="s">
        <v>439</v>
      </c>
      <c r="D102" s="26" t="s">
        <v>16</v>
      </c>
      <c r="E102" s="26" t="s">
        <v>624</v>
      </c>
      <c r="F102" s="26">
        <v>2017</v>
      </c>
      <c r="G102" s="26" t="s">
        <v>775</v>
      </c>
      <c r="H102" s="26">
        <v>1</v>
      </c>
      <c r="K102" s="26" t="s">
        <v>845</v>
      </c>
      <c r="M102" s="27">
        <v>24824.43</v>
      </c>
      <c r="O102" s="27">
        <v>24824.43</v>
      </c>
      <c r="P102" s="27">
        <v>886110.53</v>
      </c>
      <c r="Q102" s="27">
        <v>81833.61</v>
      </c>
      <c r="S102" s="27">
        <v>81833.61</v>
      </c>
      <c r="T102" s="27">
        <v>324377.17</v>
      </c>
      <c r="U102" s="27">
        <v>106658.04</v>
      </c>
      <c r="V102" s="27">
        <v>0</v>
      </c>
      <c r="W102" s="27">
        <v>106658.04</v>
      </c>
      <c r="X102" s="27">
        <v>1210487.7</v>
      </c>
    </row>
    <row r="103" spans="1:25" hidden="1" x14ac:dyDescent="0.3">
      <c r="A103" s="26" t="s">
        <v>1015</v>
      </c>
      <c r="B103" s="26">
        <v>0</v>
      </c>
      <c r="C103" s="26" t="s">
        <v>439</v>
      </c>
      <c r="D103" s="26" t="s">
        <v>16</v>
      </c>
      <c r="E103" s="26" t="s">
        <v>624</v>
      </c>
      <c r="F103" s="26">
        <v>2018</v>
      </c>
      <c r="G103" s="26" t="s">
        <v>805</v>
      </c>
      <c r="H103" s="26">
        <v>0</v>
      </c>
      <c r="I103" s="26" t="s">
        <v>845</v>
      </c>
      <c r="J103" s="26" t="s">
        <v>845</v>
      </c>
      <c r="K103" s="26" t="s">
        <v>845</v>
      </c>
      <c r="M103" s="27">
        <v>56587.77</v>
      </c>
      <c r="O103" s="27">
        <v>56587.77</v>
      </c>
      <c r="P103" s="27">
        <v>3126136</v>
      </c>
      <c r="Q103" s="27">
        <v>5465.55</v>
      </c>
      <c r="S103" s="27">
        <v>5465.55</v>
      </c>
      <c r="T103" s="27">
        <v>738156.94</v>
      </c>
      <c r="U103" s="27">
        <v>62053.32</v>
      </c>
      <c r="V103" s="27">
        <v>0</v>
      </c>
      <c r="W103" s="27">
        <v>62053.32</v>
      </c>
      <c r="X103" s="27">
        <v>3864292.94</v>
      </c>
    </row>
    <row r="104" spans="1:25" x14ac:dyDescent="0.3">
      <c r="A104" s="26" t="s">
        <v>1016</v>
      </c>
      <c r="B104" s="26">
        <v>0</v>
      </c>
      <c r="C104" s="26" t="s">
        <v>439</v>
      </c>
      <c r="D104" s="26" t="s">
        <v>1017</v>
      </c>
      <c r="E104" s="26" t="s">
        <v>624</v>
      </c>
      <c r="F104" s="26">
        <v>2019</v>
      </c>
      <c r="G104" s="26" t="s">
        <v>775</v>
      </c>
      <c r="H104" s="26">
        <v>1</v>
      </c>
      <c r="I104" s="26" t="s">
        <v>806</v>
      </c>
      <c r="J104" s="26" t="s">
        <v>806</v>
      </c>
      <c r="K104" s="26" t="s">
        <v>807</v>
      </c>
      <c r="N104" s="27">
        <v>0</v>
      </c>
      <c r="O104" s="27">
        <v>0</v>
      </c>
      <c r="P104" s="27">
        <v>2572966.9</v>
      </c>
      <c r="R104" s="27">
        <v>0</v>
      </c>
      <c r="S104" s="27">
        <v>0</v>
      </c>
      <c r="T104" s="27">
        <v>584789.31999999995</v>
      </c>
      <c r="U104" s="27">
        <v>0</v>
      </c>
      <c r="V104" s="27">
        <v>0</v>
      </c>
      <c r="W104" s="27">
        <v>0</v>
      </c>
      <c r="X104" s="27">
        <v>3157756.22</v>
      </c>
    </row>
    <row r="105" spans="1:25" hidden="1" x14ac:dyDescent="0.3">
      <c r="A105" s="26" t="s">
        <v>1018</v>
      </c>
      <c r="B105" s="26">
        <v>0</v>
      </c>
      <c r="C105" s="26" t="s">
        <v>693</v>
      </c>
      <c r="D105" s="26" t="s">
        <v>18</v>
      </c>
      <c r="E105" s="26" t="s">
        <v>624</v>
      </c>
      <c r="F105" s="26">
        <v>2018</v>
      </c>
      <c r="G105" s="26" t="s">
        <v>775</v>
      </c>
      <c r="H105" s="26">
        <v>1</v>
      </c>
      <c r="I105" s="26" t="s">
        <v>806</v>
      </c>
      <c r="J105" s="26" t="s">
        <v>806</v>
      </c>
      <c r="K105" s="26" t="s">
        <v>807</v>
      </c>
      <c r="L105" s="26" t="s">
        <v>1019</v>
      </c>
      <c r="O105" s="27">
        <v>0</v>
      </c>
      <c r="P105" s="27">
        <v>36803.08</v>
      </c>
      <c r="S105" s="27">
        <v>0</v>
      </c>
      <c r="T105" s="27">
        <v>79848.44</v>
      </c>
      <c r="U105" s="27">
        <v>0</v>
      </c>
      <c r="V105" s="27">
        <v>0</v>
      </c>
      <c r="W105" s="27">
        <v>0</v>
      </c>
      <c r="X105" s="27">
        <v>116651.52</v>
      </c>
      <c r="Y105" s="26" t="s">
        <v>1019</v>
      </c>
    </row>
    <row r="106" spans="1:25" x14ac:dyDescent="0.3">
      <c r="A106" s="26" t="s">
        <v>1020</v>
      </c>
      <c r="B106" s="26">
        <v>0</v>
      </c>
      <c r="C106" s="26" t="s">
        <v>693</v>
      </c>
      <c r="D106" s="26" t="s">
        <v>18</v>
      </c>
      <c r="E106" s="26" t="s">
        <v>624</v>
      </c>
      <c r="F106" s="26">
        <v>2019</v>
      </c>
      <c r="G106" s="26" t="s">
        <v>775</v>
      </c>
      <c r="H106" s="26">
        <v>1</v>
      </c>
      <c r="I106" s="26" t="s">
        <v>806</v>
      </c>
      <c r="J106" s="26" t="s">
        <v>806</v>
      </c>
      <c r="K106" s="26" t="s">
        <v>807</v>
      </c>
      <c r="M106" s="27">
        <v>0</v>
      </c>
      <c r="N106" s="27">
        <v>0</v>
      </c>
      <c r="O106" s="27">
        <v>0</v>
      </c>
      <c r="P106" s="27">
        <v>1265480.92</v>
      </c>
      <c r="Q106" s="27">
        <v>0</v>
      </c>
      <c r="R106" s="27">
        <v>0</v>
      </c>
      <c r="S106" s="27">
        <v>0</v>
      </c>
      <c r="T106" s="27">
        <v>906755.13</v>
      </c>
      <c r="U106" s="27">
        <v>0</v>
      </c>
      <c r="V106" s="27">
        <v>0</v>
      </c>
      <c r="W106" s="27">
        <v>0</v>
      </c>
      <c r="X106" s="27">
        <v>2172236.0499999998</v>
      </c>
    </row>
    <row r="107" spans="1:25" hidden="1" x14ac:dyDescent="0.3">
      <c r="A107" s="26" t="s">
        <v>1021</v>
      </c>
      <c r="B107" s="26">
        <v>0</v>
      </c>
      <c r="C107" s="26" t="s">
        <v>693</v>
      </c>
      <c r="D107" s="26" t="s">
        <v>18</v>
      </c>
      <c r="E107" s="26" t="s">
        <v>624</v>
      </c>
      <c r="F107" s="26">
        <v>2020</v>
      </c>
      <c r="G107" s="26" t="s">
        <v>843</v>
      </c>
      <c r="H107" s="26">
        <v>0</v>
      </c>
    </row>
    <row r="108" spans="1:25" hidden="1" x14ac:dyDescent="0.3">
      <c r="A108" s="26" t="s">
        <v>1022</v>
      </c>
      <c r="B108" s="26">
        <v>0</v>
      </c>
      <c r="C108" s="26" t="s">
        <v>693</v>
      </c>
      <c r="D108" s="26" t="s">
        <v>1023</v>
      </c>
      <c r="E108" s="26" t="s">
        <v>624</v>
      </c>
      <c r="F108" s="26">
        <v>2016</v>
      </c>
      <c r="G108" s="26" t="s">
        <v>843</v>
      </c>
      <c r="H108" s="26">
        <v>1</v>
      </c>
      <c r="I108" s="26" t="s">
        <v>882</v>
      </c>
      <c r="J108" s="26" t="s">
        <v>849</v>
      </c>
      <c r="K108" s="26" t="s">
        <v>845</v>
      </c>
      <c r="L108" s="26" t="s">
        <v>1024</v>
      </c>
      <c r="M108" s="27">
        <v>183.87597219923899</v>
      </c>
      <c r="O108" s="27">
        <v>183.87597219923899</v>
      </c>
      <c r="P108" s="27">
        <v>243868</v>
      </c>
      <c r="Q108" s="27">
        <v>1016.09244897959</v>
      </c>
      <c r="S108" s="27">
        <v>1016.09244897959</v>
      </c>
      <c r="T108" s="27">
        <v>327903</v>
      </c>
      <c r="U108" s="27">
        <v>1199.9684211788301</v>
      </c>
      <c r="V108" s="27">
        <v>0</v>
      </c>
      <c r="W108" s="27">
        <v>1199.9684211788301</v>
      </c>
      <c r="X108" s="27">
        <v>571771</v>
      </c>
    </row>
    <row r="109" spans="1:25" hidden="1" x14ac:dyDescent="0.3">
      <c r="A109" s="26" t="s">
        <v>1025</v>
      </c>
      <c r="B109" s="26">
        <v>0</v>
      </c>
      <c r="C109" s="26" t="s">
        <v>693</v>
      </c>
      <c r="D109" s="26" t="s">
        <v>1023</v>
      </c>
      <c r="E109" s="26" t="s">
        <v>624</v>
      </c>
      <c r="F109" s="26">
        <v>2017</v>
      </c>
      <c r="G109" s="26" t="s">
        <v>775</v>
      </c>
      <c r="H109" s="26">
        <v>1</v>
      </c>
      <c r="I109" s="26" t="s">
        <v>882</v>
      </c>
      <c r="J109" s="26" t="s">
        <v>849</v>
      </c>
      <c r="K109" s="26" t="s">
        <v>845</v>
      </c>
      <c r="L109" s="26" t="s">
        <v>1026</v>
      </c>
      <c r="M109" s="27">
        <v>284.95</v>
      </c>
      <c r="O109" s="27">
        <v>284.95</v>
      </c>
      <c r="P109" s="27">
        <v>239377</v>
      </c>
      <c r="Q109" s="27">
        <v>1104.75</v>
      </c>
      <c r="S109" s="27">
        <v>1104.75</v>
      </c>
      <c r="T109" s="27">
        <v>330181</v>
      </c>
      <c r="U109" s="27">
        <v>1389.7</v>
      </c>
      <c r="V109" s="27">
        <v>0</v>
      </c>
      <c r="W109" s="27">
        <v>1389.7</v>
      </c>
      <c r="X109" s="27">
        <v>569558</v>
      </c>
    </row>
    <row r="110" spans="1:25" hidden="1" x14ac:dyDescent="0.3">
      <c r="A110" s="26" t="s">
        <v>1027</v>
      </c>
      <c r="B110" s="26">
        <v>0</v>
      </c>
      <c r="C110" s="26" t="s">
        <v>693</v>
      </c>
      <c r="D110" s="26" t="s">
        <v>1023</v>
      </c>
      <c r="E110" s="26" t="s">
        <v>624</v>
      </c>
      <c r="F110" s="26">
        <v>2018</v>
      </c>
      <c r="G110" s="26" t="s">
        <v>834</v>
      </c>
      <c r="H110" s="26">
        <v>0</v>
      </c>
      <c r="I110" s="26" t="s">
        <v>882</v>
      </c>
      <c r="J110" s="26" t="s">
        <v>849</v>
      </c>
      <c r="K110" s="26" t="s">
        <v>845</v>
      </c>
      <c r="L110" s="26" t="s">
        <v>1028</v>
      </c>
      <c r="M110" s="27">
        <v>188</v>
      </c>
      <c r="O110" s="27">
        <v>188</v>
      </c>
      <c r="P110" s="27">
        <v>386426</v>
      </c>
      <c r="Q110" s="27">
        <v>1118</v>
      </c>
      <c r="S110" s="27">
        <v>1118</v>
      </c>
      <c r="T110" s="27">
        <v>392382</v>
      </c>
      <c r="U110" s="27">
        <v>1306</v>
      </c>
      <c r="V110" s="27">
        <v>0</v>
      </c>
      <c r="W110" s="27">
        <v>1306</v>
      </c>
      <c r="X110" s="27">
        <v>778808</v>
      </c>
      <c r="Y110" s="26" t="s">
        <v>1029</v>
      </c>
    </row>
    <row r="111" spans="1:25" x14ac:dyDescent="0.3">
      <c r="A111" s="26" t="s">
        <v>1030</v>
      </c>
      <c r="B111" s="26">
        <v>0</v>
      </c>
      <c r="C111" s="26" t="s">
        <v>693</v>
      </c>
      <c r="D111" s="26" t="s">
        <v>1023</v>
      </c>
      <c r="E111" s="26" t="s">
        <v>624</v>
      </c>
      <c r="F111" s="26">
        <v>2019</v>
      </c>
      <c r="G111" s="26" t="s">
        <v>834</v>
      </c>
      <c r="H111" s="26">
        <v>0</v>
      </c>
      <c r="I111" s="26" t="s">
        <v>882</v>
      </c>
      <c r="J111" s="26" t="s">
        <v>849</v>
      </c>
      <c r="K111" s="26" t="s">
        <v>845</v>
      </c>
      <c r="L111" s="26" t="s">
        <v>1028</v>
      </c>
      <c r="M111" s="27">
        <v>47</v>
      </c>
      <c r="O111" s="27">
        <v>47</v>
      </c>
      <c r="P111" s="27">
        <v>96607</v>
      </c>
      <c r="Q111" s="27">
        <v>280</v>
      </c>
      <c r="S111" s="27">
        <v>280</v>
      </c>
      <c r="T111" s="27">
        <v>98065</v>
      </c>
      <c r="U111" s="27">
        <v>327</v>
      </c>
      <c r="V111" s="27">
        <v>0</v>
      </c>
      <c r="W111" s="27">
        <v>327</v>
      </c>
      <c r="X111" s="27">
        <v>194672</v>
      </c>
      <c r="Y111" s="26" t="s">
        <v>1031</v>
      </c>
    </row>
    <row r="112" spans="1:25" hidden="1" x14ac:dyDescent="0.3">
      <c r="A112" s="26" t="s">
        <v>1032</v>
      </c>
      <c r="B112" s="26">
        <v>0</v>
      </c>
      <c r="C112" s="26" t="s">
        <v>693</v>
      </c>
      <c r="D112" s="26" t="s">
        <v>1033</v>
      </c>
      <c r="E112" s="26" t="s">
        <v>624</v>
      </c>
      <c r="F112" s="26">
        <v>2016</v>
      </c>
      <c r="G112" s="26" t="s">
        <v>834</v>
      </c>
      <c r="H112" s="26">
        <v>0</v>
      </c>
      <c r="I112" s="26" t="s">
        <v>806</v>
      </c>
      <c r="J112" s="26" t="s">
        <v>806</v>
      </c>
      <c r="K112" s="26" t="s">
        <v>807</v>
      </c>
      <c r="O112" s="27">
        <v>0</v>
      </c>
      <c r="P112" s="27">
        <v>609714.18000000005</v>
      </c>
      <c r="S112" s="27">
        <v>0</v>
      </c>
      <c r="T112" s="27">
        <v>370867</v>
      </c>
      <c r="U112" s="27">
        <v>0</v>
      </c>
      <c r="V112" s="27">
        <v>0</v>
      </c>
      <c r="W112" s="27">
        <v>0</v>
      </c>
      <c r="X112" s="27">
        <v>980581.18</v>
      </c>
    </row>
    <row r="113" spans="1:25" hidden="1" x14ac:dyDescent="0.3">
      <c r="A113" s="26" t="s">
        <v>1034</v>
      </c>
      <c r="B113" s="26">
        <v>0</v>
      </c>
      <c r="C113" s="26" t="s">
        <v>693</v>
      </c>
      <c r="D113" s="26" t="s">
        <v>1033</v>
      </c>
      <c r="E113" s="26" t="s">
        <v>624</v>
      </c>
      <c r="F113" s="26">
        <v>2017</v>
      </c>
      <c r="G113" s="26" t="s">
        <v>775</v>
      </c>
      <c r="H113" s="26">
        <v>1</v>
      </c>
      <c r="I113" s="26" t="s">
        <v>806</v>
      </c>
      <c r="J113" s="26" t="s">
        <v>806</v>
      </c>
      <c r="K113" s="26" t="s">
        <v>807</v>
      </c>
      <c r="O113" s="27">
        <v>0</v>
      </c>
      <c r="P113" s="27">
        <v>1254605</v>
      </c>
      <c r="S113" s="27">
        <v>0</v>
      </c>
      <c r="T113" s="27">
        <v>295122</v>
      </c>
      <c r="U113" s="27">
        <v>0</v>
      </c>
      <c r="V113" s="27">
        <v>0</v>
      </c>
      <c r="W113" s="27">
        <v>0</v>
      </c>
      <c r="X113" s="27">
        <v>1549727</v>
      </c>
    </row>
    <row r="114" spans="1:25" hidden="1" x14ac:dyDescent="0.3">
      <c r="A114" s="26" t="s">
        <v>1035</v>
      </c>
      <c r="B114" s="26">
        <v>0</v>
      </c>
      <c r="C114" s="26" t="s">
        <v>693</v>
      </c>
      <c r="D114" s="26" t="s">
        <v>1033</v>
      </c>
      <c r="E114" s="26" t="s">
        <v>624</v>
      </c>
      <c r="F114" s="26">
        <v>2018</v>
      </c>
      <c r="G114" s="26" t="s">
        <v>775</v>
      </c>
      <c r="H114" s="26">
        <v>1</v>
      </c>
      <c r="I114" s="26" t="s">
        <v>806</v>
      </c>
      <c r="J114" s="26" t="s">
        <v>806</v>
      </c>
      <c r="K114" s="26" t="s">
        <v>807</v>
      </c>
      <c r="M114" s="27">
        <v>0</v>
      </c>
      <c r="N114" s="27">
        <v>0</v>
      </c>
      <c r="O114" s="27">
        <v>0</v>
      </c>
      <c r="P114" s="27">
        <v>415475.13</v>
      </c>
      <c r="Q114" s="27">
        <v>0</v>
      </c>
      <c r="R114" s="27">
        <v>0</v>
      </c>
      <c r="S114" s="27">
        <v>0</v>
      </c>
      <c r="T114" s="27">
        <v>756152.15</v>
      </c>
      <c r="U114" s="27">
        <v>0</v>
      </c>
      <c r="V114" s="27">
        <v>0</v>
      </c>
      <c r="W114" s="27">
        <v>0</v>
      </c>
      <c r="X114" s="27">
        <v>1171627.28</v>
      </c>
      <c r="Y114" s="26" t="s">
        <v>1036</v>
      </c>
    </row>
    <row r="115" spans="1:25" x14ac:dyDescent="0.3">
      <c r="A115" s="26" t="s">
        <v>1037</v>
      </c>
      <c r="B115" s="26">
        <v>0</v>
      </c>
      <c r="C115" s="26" t="s">
        <v>693</v>
      </c>
      <c r="D115" s="26" t="s">
        <v>1033</v>
      </c>
      <c r="E115" s="26" t="s">
        <v>624</v>
      </c>
      <c r="F115" s="26">
        <v>2019</v>
      </c>
      <c r="G115" s="26" t="s">
        <v>775</v>
      </c>
      <c r="H115" s="26">
        <v>1</v>
      </c>
      <c r="I115" s="26" t="s">
        <v>806</v>
      </c>
      <c r="J115" s="26" t="s">
        <v>806</v>
      </c>
      <c r="K115" s="26" t="s">
        <v>807</v>
      </c>
      <c r="L115" s="26" t="s">
        <v>1038</v>
      </c>
      <c r="M115" s="27">
        <v>0</v>
      </c>
      <c r="N115" s="27">
        <v>0</v>
      </c>
      <c r="O115" s="27">
        <v>0</v>
      </c>
      <c r="P115" s="27">
        <v>266099.87</v>
      </c>
      <c r="Q115" s="27">
        <v>0</v>
      </c>
      <c r="R115" s="27">
        <v>0</v>
      </c>
      <c r="S115" s="27">
        <v>0</v>
      </c>
      <c r="T115" s="27">
        <v>56880.32</v>
      </c>
      <c r="U115" s="27">
        <v>0</v>
      </c>
      <c r="V115" s="27">
        <v>0</v>
      </c>
      <c r="W115" s="27">
        <v>0</v>
      </c>
      <c r="X115" s="27">
        <v>322980.19</v>
      </c>
      <c r="Y115" s="26" t="s">
        <v>1039</v>
      </c>
    </row>
    <row r="116" spans="1:25" hidden="1" x14ac:dyDescent="0.3">
      <c r="A116" s="26" t="s">
        <v>1040</v>
      </c>
      <c r="B116" s="26">
        <v>0</v>
      </c>
      <c r="C116" s="26" t="s">
        <v>693</v>
      </c>
      <c r="D116" s="26" t="s">
        <v>19</v>
      </c>
      <c r="E116" s="26" t="s">
        <v>624</v>
      </c>
      <c r="F116" s="26">
        <v>2015</v>
      </c>
      <c r="G116" s="26" t="s">
        <v>843</v>
      </c>
      <c r="H116" s="26">
        <v>0</v>
      </c>
    </row>
    <row r="117" spans="1:25" hidden="1" x14ac:dyDescent="0.3">
      <c r="A117" s="26" t="s">
        <v>1041</v>
      </c>
      <c r="B117" s="26">
        <v>0</v>
      </c>
      <c r="C117" s="26" t="s">
        <v>693</v>
      </c>
      <c r="D117" s="26" t="s">
        <v>19</v>
      </c>
      <c r="E117" s="26" t="s">
        <v>624</v>
      </c>
      <c r="F117" s="26">
        <v>2016</v>
      </c>
      <c r="G117" s="26" t="s">
        <v>805</v>
      </c>
      <c r="H117" s="26">
        <v>0</v>
      </c>
      <c r="I117" s="26" t="s">
        <v>806</v>
      </c>
      <c r="J117" s="26" t="s">
        <v>806</v>
      </c>
      <c r="K117" s="26" t="s">
        <v>807</v>
      </c>
      <c r="O117" s="27">
        <v>0</v>
      </c>
      <c r="P117" s="27">
        <v>1249025.57</v>
      </c>
      <c r="S117" s="27">
        <v>0</v>
      </c>
      <c r="T117" s="27">
        <v>934940.83</v>
      </c>
      <c r="U117" s="27">
        <v>0</v>
      </c>
      <c r="V117" s="27">
        <v>0</v>
      </c>
      <c r="W117" s="27">
        <v>0</v>
      </c>
      <c r="X117" s="27">
        <v>2183966.4</v>
      </c>
    </row>
    <row r="118" spans="1:25" hidden="1" x14ac:dyDescent="0.3">
      <c r="A118" s="26" t="s">
        <v>1042</v>
      </c>
      <c r="B118" s="26">
        <v>0</v>
      </c>
      <c r="C118" s="26" t="s">
        <v>693</v>
      </c>
      <c r="D118" s="26" t="s">
        <v>19</v>
      </c>
      <c r="E118" s="26" t="s">
        <v>624</v>
      </c>
      <c r="F118" s="26">
        <v>2017</v>
      </c>
      <c r="G118" s="26" t="s">
        <v>775</v>
      </c>
      <c r="H118" s="26">
        <v>1</v>
      </c>
      <c r="I118" s="26" t="s">
        <v>806</v>
      </c>
      <c r="J118" s="26" t="s">
        <v>806</v>
      </c>
      <c r="K118" s="26" t="s">
        <v>807</v>
      </c>
      <c r="M118" s="27">
        <v>991.35</v>
      </c>
      <c r="N118" s="27">
        <v>0</v>
      </c>
      <c r="O118" s="27">
        <v>991.35</v>
      </c>
      <c r="P118" s="27">
        <v>827617.85</v>
      </c>
      <c r="Q118" s="27">
        <v>0</v>
      </c>
      <c r="R118" s="27">
        <v>0</v>
      </c>
      <c r="S118" s="27">
        <v>0</v>
      </c>
      <c r="T118" s="27">
        <v>617731.39</v>
      </c>
      <c r="U118" s="27">
        <v>991.35</v>
      </c>
      <c r="V118" s="27">
        <v>0</v>
      </c>
      <c r="W118" s="27">
        <v>991.35</v>
      </c>
      <c r="X118" s="27">
        <v>1445349.24</v>
      </c>
      <c r="Y118" s="26" t="s">
        <v>1043</v>
      </c>
    </row>
    <row r="119" spans="1:25" hidden="1" x14ac:dyDescent="0.3">
      <c r="A119" s="26" t="s">
        <v>1044</v>
      </c>
      <c r="B119" s="26">
        <v>0</v>
      </c>
      <c r="C119" s="26" t="s">
        <v>693</v>
      </c>
      <c r="D119" s="26" t="s">
        <v>19</v>
      </c>
      <c r="E119" s="26" t="s">
        <v>624</v>
      </c>
      <c r="F119" s="26">
        <v>2018</v>
      </c>
      <c r="G119" s="26" t="s">
        <v>775</v>
      </c>
      <c r="H119" s="26">
        <v>1</v>
      </c>
      <c r="I119" s="26" t="s">
        <v>806</v>
      </c>
      <c r="J119" s="26" t="s">
        <v>806</v>
      </c>
      <c r="K119" s="26" t="s">
        <v>807</v>
      </c>
      <c r="M119" s="27">
        <v>0</v>
      </c>
      <c r="N119" s="27">
        <v>991.35</v>
      </c>
      <c r="O119" s="27">
        <v>-991.35</v>
      </c>
      <c r="P119" s="27">
        <v>2684571.18</v>
      </c>
      <c r="Q119" s="27">
        <v>0</v>
      </c>
      <c r="S119" s="27">
        <v>0</v>
      </c>
      <c r="T119" s="27">
        <v>1354915.66</v>
      </c>
      <c r="U119" s="27">
        <v>0</v>
      </c>
      <c r="V119" s="27">
        <v>991.35</v>
      </c>
      <c r="W119" s="27">
        <v>-991.35</v>
      </c>
      <c r="X119" s="27">
        <v>4039486.84</v>
      </c>
      <c r="Y119" s="26" t="s">
        <v>1045</v>
      </c>
    </row>
    <row r="120" spans="1:25" hidden="1" x14ac:dyDescent="0.3">
      <c r="A120" s="26" t="s">
        <v>1046</v>
      </c>
      <c r="B120" s="26">
        <v>0</v>
      </c>
      <c r="C120" s="26" t="s">
        <v>1047</v>
      </c>
      <c r="D120" s="26" t="s">
        <v>460</v>
      </c>
      <c r="E120" s="26" t="s">
        <v>624</v>
      </c>
      <c r="F120" s="26">
        <v>2017</v>
      </c>
      <c r="G120" s="26" t="s">
        <v>775</v>
      </c>
      <c r="H120" s="26">
        <v>1</v>
      </c>
      <c r="I120" s="26" t="s">
        <v>849</v>
      </c>
      <c r="J120" s="26" t="s">
        <v>845</v>
      </c>
      <c r="K120" s="26" t="s">
        <v>845</v>
      </c>
      <c r="M120" s="27">
        <v>20004.866269672999</v>
      </c>
      <c r="N120" s="27">
        <v>0</v>
      </c>
      <c r="O120" s="27">
        <v>20004.866269672999</v>
      </c>
      <c r="P120" s="27">
        <v>350081.28269999998</v>
      </c>
      <c r="Q120" s="27">
        <v>12493.7642241262</v>
      </c>
      <c r="R120" s="27">
        <v>0</v>
      </c>
      <c r="S120" s="27">
        <v>12493.7642241262</v>
      </c>
      <c r="T120" s="27">
        <v>605876.31050000002</v>
      </c>
      <c r="U120" s="27">
        <v>32498.630493799199</v>
      </c>
      <c r="V120" s="27">
        <v>0</v>
      </c>
      <c r="W120" s="27">
        <v>32498.630493799199</v>
      </c>
      <c r="X120" s="27">
        <v>955957.5932</v>
      </c>
      <c r="Y120" s="26" t="s">
        <v>1048</v>
      </c>
    </row>
    <row r="121" spans="1:25" hidden="1" x14ac:dyDescent="0.3">
      <c r="A121" s="26" t="s">
        <v>1049</v>
      </c>
      <c r="B121" s="26">
        <v>0</v>
      </c>
      <c r="C121" s="26" t="s">
        <v>1047</v>
      </c>
      <c r="D121" s="26" t="s">
        <v>460</v>
      </c>
      <c r="E121" s="26" t="s">
        <v>624</v>
      </c>
      <c r="F121" s="26">
        <v>2018</v>
      </c>
      <c r="G121" s="26" t="s">
        <v>775</v>
      </c>
      <c r="H121" s="26">
        <v>1</v>
      </c>
      <c r="I121" s="26" t="s">
        <v>849</v>
      </c>
      <c r="J121" s="26" t="s">
        <v>849</v>
      </c>
      <c r="K121" s="26" t="s">
        <v>849</v>
      </c>
      <c r="M121" s="27">
        <v>21652.94</v>
      </c>
      <c r="O121" s="27">
        <v>21652.94</v>
      </c>
      <c r="P121" s="27">
        <v>620364</v>
      </c>
      <c r="Q121" s="27">
        <v>8186.3</v>
      </c>
      <c r="S121" s="27">
        <v>8186.3</v>
      </c>
      <c r="T121" s="27">
        <v>753598</v>
      </c>
      <c r="U121" s="27">
        <v>29839.24</v>
      </c>
      <c r="V121" s="27">
        <v>0</v>
      </c>
      <c r="W121" s="27">
        <v>29839.24</v>
      </c>
      <c r="X121" s="27">
        <v>1373962</v>
      </c>
      <c r="Y121" s="26" t="s">
        <v>1050</v>
      </c>
    </row>
    <row r="122" spans="1:25" x14ac:dyDescent="0.3">
      <c r="A122" s="26" t="s">
        <v>1051</v>
      </c>
      <c r="B122" s="26">
        <v>0</v>
      </c>
      <c r="C122" s="26" t="s">
        <v>1047</v>
      </c>
      <c r="D122" s="26" t="s">
        <v>460</v>
      </c>
      <c r="E122" s="26" t="s">
        <v>624</v>
      </c>
      <c r="F122" s="26">
        <v>2019</v>
      </c>
      <c r="G122" s="26" t="s">
        <v>775</v>
      </c>
      <c r="H122" s="26">
        <v>1</v>
      </c>
    </row>
    <row r="123" spans="1:25" hidden="1" x14ac:dyDescent="0.3">
      <c r="A123" s="26" t="s">
        <v>1052</v>
      </c>
      <c r="B123" s="26">
        <v>0</v>
      </c>
      <c r="C123" s="26" t="s">
        <v>625</v>
      </c>
      <c r="D123" s="26" t="s">
        <v>20</v>
      </c>
      <c r="E123" s="26" t="s">
        <v>624</v>
      </c>
      <c r="F123" s="26">
        <v>2016</v>
      </c>
      <c r="G123" s="26" t="s">
        <v>775</v>
      </c>
      <c r="H123" s="26">
        <v>1</v>
      </c>
      <c r="I123" s="26" t="s">
        <v>806</v>
      </c>
      <c r="J123" s="26" t="s">
        <v>806</v>
      </c>
      <c r="K123" s="26" t="s">
        <v>807</v>
      </c>
      <c r="M123" s="27">
        <v>0</v>
      </c>
      <c r="N123" s="27">
        <v>0</v>
      </c>
      <c r="O123" s="27">
        <v>0</v>
      </c>
      <c r="P123" s="27">
        <v>264733.94565489597</v>
      </c>
      <c r="Q123" s="27">
        <v>0</v>
      </c>
      <c r="R123" s="27">
        <v>0</v>
      </c>
      <c r="S123" s="27">
        <v>0</v>
      </c>
      <c r="T123" s="27">
        <v>82419</v>
      </c>
      <c r="U123" s="27">
        <v>0</v>
      </c>
      <c r="V123" s="27">
        <v>0</v>
      </c>
      <c r="W123" s="27">
        <v>0</v>
      </c>
      <c r="X123" s="27">
        <v>347152.94565489597</v>
      </c>
      <c r="Y123" s="26" t="s">
        <v>1053</v>
      </c>
    </row>
    <row r="124" spans="1:25" hidden="1" x14ac:dyDescent="0.3">
      <c r="A124" s="26" t="s">
        <v>1054</v>
      </c>
      <c r="B124" s="26">
        <v>0</v>
      </c>
      <c r="C124" s="26" t="s">
        <v>625</v>
      </c>
      <c r="D124" s="26" t="s">
        <v>20</v>
      </c>
      <c r="E124" s="26" t="s">
        <v>624</v>
      </c>
      <c r="F124" s="26">
        <v>2017</v>
      </c>
      <c r="G124" s="26" t="s">
        <v>775</v>
      </c>
      <c r="H124" s="26">
        <v>1</v>
      </c>
      <c r="I124" s="26" t="s">
        <v>806</v>
      </c>
      <c r="J124" s="26" t="s">
        <v>806</v>
      </c>
      <c r="K124" s="26" t="s">
        <v>807</v>
      </c>
      <c r="L124" s="26" t="s">
        <v>1055</v>
      </c>
      <c r="M124" s="27">
        <v>3320.41</v>
      </c>
      <c r="N124" s="27">
        <v>0</v>
      </c>
      <c r="O124" s="27">
        <v>3320.41</v>
      </c>
      <c r="P124" s="27">
        <v>5534469.9900000002</v>
      </c>
      <c r="Q124" s="27">
        <v>265.41000000000003</v>
      </c>
      <c r="R124" s="27">
        <v>0</v>
      </c>
      <c r="S124" s="27">
        <v>265.41000000000003</v>
      </c>
      <c r="T124" s="27">
        <v>2130582.56</v>
      </c>
      <c r="U124" s="27">
        <v>3585.82</v>
      </c>
      <c r="V124" s="27">
        <v>0</v>
      </c>
      <c r="W124" s="27">
        <v>3585.82</v>
      </c>
      <c r="X124" s="27">
        <v>7665052.5499999998</v>
      </c>
      <c r="Y124" s="26" t="s">
        <v>1056</v>
      </c>
    </row>
    <row r="125" spans="1:25" hidden="1" x14ac:dyDescent="0.3">
      <c r="A125" s="26" t="s">
        <v>1057</v>
      </c>
      <c r="B125" s="26">
        <v>0</v>
      </c>
      <c r="C125" s="26" t="s">
        <v>625</v>
      </c>
      <c r="D125" s="26" t="s">
        <v>20</v>
      </c>
      <c r="E125" s="26" t="s">
        <v>624</v>
      </c>
      <c r="F125" s="26">
        <v>2018</v>
      </c>
      <c r="G125" s="26" t="s">
        <v>834</v>
      </c>
      <c r="H125" s="26">
        <v>0</v>
      </c>
      <c r="I125" s="26" t="s">
        <v>806</v>
      </c>
      <c r="J125" s="26" t="s">
        <v>806</v>
      </c>
      <c r="K125" s="26" t="s">
        <v>807</v>
      </c>
      <c r="L125" s="26" t="s">
        <v>1055</v>
      </c>
      <c r="M125" s="27">
        <v>279.10000000000002</v>
      </c>
      <c r="N125" s="27">
        <v>0</v>
      </c>
      <c r="O125" s="27">
        <v>279.10000000000002</v>
      </c>
      <c r="P125" s="27">
        <v>1557634</v>
      </c>
      <c r="Q125" s="27">
        <v>0</v>
      </c>
      <c r="R125" s="27">
        <v>0</v>
      </c>
      <c r="S125" s="27">
        <v>0</v>
      </c>
      <c r="T125" s="27">
        <v>1277608</v>
      </c>
      <c r="U125" s="27">
        <v>279.10000000000002</v>
      </c>
      <c r="V125" s="27">
        <v>0</v>
      </c>
      <c r="W125" s="27">
        <v>279.10000000000002</v>
      </c>
      <c r="X125" s="27">
        <v>2835242</v>
      </c>
      <c r="Y125" s="26" t="s">
        <v>1058</v>
      </c>
    </row>
    <row r="126" spans="1:25" hidden="1" x14ac:dyDescent="0.3">
      <c r="A126" s="26" t="s">
        <v>1059</v>
      </c>
      <c r="B126" s="26">
        <v>0</v>
      </c>
      <c r="C126" s="26" t="s">
        <v>625</v>
      </c>
      <c r="D126" s="26" t="s">
        <v>21</v>
      </c>
      <c r="E126" s="26" t="s">
        <v>624</v>
      </c>
      <c r="F126" s="26">
        <v>2018</v>
      </c>
      <c r="G126" s="26" t="s">
        <v>775</v>
      </c>
      <c r="H126" s="26">
        <v>1</v>
      </c>
      <c r="I126" s="26" t="s">
        <v>806</v>
      </c>
      <c r="J126" s="26" t="s">
        <v>806</v>
      </c>
      <c r="K126" s="26" t="s">
        <v>807</v>
      </c>
      <c r="L126" s="26" t="s">
        <v>1055</v>
      </c>
      <c r="M126" s="27">
        <v>2577</v>
      </c>
      <c r="N126" s="27">
        <v>0</v>
      </c>
      <c r="O126" s="27">
        <v>2577</v>
      </c>
      <c r="P126" s="27">
        <v>442076</v>
      </c>
      <c r="Q126" s="27">
        <v>996</v>
      </c>
      <c r="R126" s="27">
        <v>0</v>
      </c>
      <c r="S126" s="27">
        <v>996</v>
      </c>
      <c r="T126" s="27">
        <v>528036</v>
      </c>
      <c r="U126" s="27">
        <v>3573</v>
      </c>
      <c r="V126" s="27">
        <v>0</v>
      </c>
      <c r="W126" s="27">
        <v>3573</v>
      </c>
      <c r="X126" s="27">
        <v>970112</v>
      </c>
      <c r="Y126" s="26" t="s">
        <v>1058</v>
      </c>
    </row>
    <row r="127" spans="1:25" x14ac:dyDescent="0.3">
      <c r="A127" s="26" t="s">
        <v>1060</v>
      </c>
      <c r="B127" s="26">
        <v>0</v>
      </c>
      <c r="C127" s="26" t="s">
        <v>625</v>
      </c>
      <c r="D127" s="26" t="s">
        <v>21</v>
      </c>
      <c r="E127" s="26" t="s">
        <v>624</v>
      </c>
      <c r="F127" s="26">
        <v>2019</v>
      </c>
      <c r="G127" s="26" t="s">
        <v>775</v>
      </c>
      <c r="H127" s="26">
        <v>1</v>
      </c>
      <c r="I127" s="26" t="s">
        <v>806</v>
      </c>
      <c r="J127" s="26" t="s">
        <v>806</v>
      </c>
      <c r="K127" s="26" t="s">
        <v>807</v>
      </c>
      <c r="L127" s="26" t="s">
        <v>1055</v>
      </c>
      <c r="M127" s="27">
        <v>1775</v>
      </c>
      <c r="O127" s="27">
        <v>1775</v>
      </c>
      <c r="P127" s="27">
        <v>951453</v>
      </c>
      <c r="Q127" s="27">
        <v>684.70588235294099</v>
      </c>
      <c r="S127" s="27">
        <v>684.70588235294099</v>
      </c>
      <c r="T127" s="27">
        <v>1428648</v>
      </c>
      <c r="U127" s="27">
        <v>2459.7058823529401</v>
      </c>
      <c r="V127" s="27">
        <v>0</v>
      </c>
      <c r="W127" s="27">
        <v>2459.7058823529401</v>
      </c>
      <c r="X127" s="27">
        <v>2380101</v>
      </c>
      <c r="Y127" s="26" t="s">
        <v>1061</v>
      </c>
    </row>
    <row r="128" spans="1:25" hidden="1" x14ac:dyDescent="0.3">
      <c r="A128" s="26" t="s">
        <v>1062</v>
      </c>
      <c r="B128" s="26">
        <v>0</v>
      </c>
      <c r="C128" s="26" t="s">
        <v>625</v>
      </c>
      <c r="D128" s="26" t="s">
        <v>22</v>
      </c>
      <c r="E128" s="26" t="s">
        <v>624</v>
      </c>
      <c r="F128" s="26">
        <v>2016</v>
      </c>
      <c r="G128" s="26" t="s">
        <v>775</v>
      </c>
      <c r="H128" s="26">
        <v>1</v>
      </c>
      <c r="I128" s="26" t="s">
        <v>806</v>
      </c>
      <c r="J128" s="26" t="s">
        <v>806</v>
      </c>
      <c r="K128" s="26" t="s">
        <v>807</v>
      </c>
      <c r="L128" s="26" t="s">
        <v>1055</v>
      </c>
      <c r="M128" s="27">
        <v>0</v>
      </c>
      <c r="N128" s="27">
        <v>0</v>
      </c>
      <c r="O128" s="27">
        <v>0</v>
      </c>
      <c r="P128" s="27">
        <v>954409</v>
      </c>
      <c r="Q128" s="27">
        <v>0</v>
      </c>
      <c r="R128" s="27">
        <v>0</v>
      </c>
      <c r="S128" s="27">
        <v>0</v>
      </c>
      <c r="T128" s="27">
        <v>180330</v>
      </c>
      <c r="U128" s="27">
        <v>0</v>
      </c>
      <c r="V128" s="27">
        <v>0</v>
      </c>
      <c r="W128" s="27">
        <v>0</v>
      </c>
      <c r="X128" s="27">
        <v>1134739</v>
      </c>
      <c r="Y128" s="26" t="s">
        <v>1063</v>
      </c>
    </row>
    <row r="129" spans="1:25" hidden="1" x14ac:dyDescent="0.3">
      <c r="A129" s="26" t="s">
        <v>1064</v>
      </c>
      <c r="B129" s="26">
        <v>0</v>
      </c>
      <c r="C129" s="26" t="s">
        <v>625</v>
      </c>
      <c r="D129" s="26" t="s">
        <v>22</v>
      </c>
      <c r="E129" s="26" t="s">
        <v>624</v>
      </c>
      <c r="F129" s="26">
        <v>2017</v>
      </c>
      <c r="G129" s="26" t="s">
        <v>775</v>
      </c>
      <c r="H129" s="26">
        <v>1</v>
      </c>
      <c r="I129" s="26" t="s">
        <v>806</v>
      </c>
      <c r="J129" s="26" t="s">
        <v>806</v>
      </c>
      <c r="K129" s="26" t="s">
        <v>807</v>
      </c>
      <c r="L129" s="26" t="s">
        <v>1055</v>
      </c>
      <c r="M129" s="27">
        <v>3320.41</v>
      </c>
      <c r="N129" s="27">
        <v>0</v>
      </c>
      <c r="O129" s="27">
        <v>3320.41</v>
      </c>
      <c r="P129" s="27">
        <v>5534469.9900000002</v>
      </c>
      <c r="Q129" s="27">
        <v>265.41000000000003</v>
      </c>
      <c r="R129" s="27">
        <v>0</v>
      </c>
      <c r="S129" s="27">
        <v>265.41000000000003</v>
      </c>
      <c r="T129" s="27">
        <v>2130582.56</v>
      </c>
      <c r="U129" s="27">
        <v>3585.82</v>
      </c>
      <c r="V129" s="27">
        <v>0</v>
      </c>
      <c r="W129" s="27">
        <v>3585.82</v>
      </c>
      <c r="X129" s="27">
        <v>7665052.5499999998</v>
      </c>
      <c r="Y129" s="26" t="s">
        <v>1056</v>
      </c>
    </row>
    <row r="130" spans="1:25" hidden="1" x14ac:dyDescent="0.3">
      <c r="A130" s="26" t="s">
        <v>1065</v>
      </c>
      <c r="B130" s="26">
        <v>0</v>
      </c>
      <c r="C130" s="26" t="s">
        <v>625</v>
      </c>
      <c r="D130" s="26" t="s">
        <v>23</v>
      </c>
      <c r="E130" s="26" t="s">
        <v>624</v>
      </c>
      <c r="F130" s="26">
        <v>2018</v>
      </c>
      <c r="G130" s="26" t="s">
        <v>775</v>
      </c>
      <c r="H130" s="26">
        <v>1</v>
      </c>
      <c r="I130" s="26" t="s">
        <v>806</v>
      </c>
      <c r="J130" s="26" t="s">
        <v>806</v>
      </c>
      <c r="K130" s="26" t="s">
        <v>807</v>
      </c>
      <c r="L130" s="26" t="s">
        <v>1055</v>
      </c>
      <c r="O130" s="27">
        <v>0</v>
      </c>
      <c r="P130" s="27">
        <v>1293046</v>
      </c>
      <c r="Q130" s="27">
        <v>320.8</v>
      </c>
      <c r="S130" s="27">
        <v>320.8</v>
      </c>
      <c r="T130" s="27">
        <v>551522</v>
      </c>
      <c r="U130" s="27">
        <v>320.8</v>
      </c>
      <c r="V130" s="27">
        <v>0</v>
      </c>
      <c r="W130" s="27">
        <v>320.8</v>
      </c>
      <c r="X130" s="27">
        <v>1844568</v>
      </c>
      <c r="Y130" s="26" t="s">
        <v>1066</v>
      </c>
    </row>
    <row r="131" spans="1:25" x14ac:dyDescent="0.3">
      <c r="A131" s="26" t="s">
        <v>1067</v>
      </c>
      <c r="B131" s="26">
        <v>0</v>
      </c>
      <c r="C131" s="26" t="s">
        <v>625</v>
      </c>
      <c r="D131" s="26" t="s">
        <v>23</v>
      </c>
      <c r="E131" s="26" t="s">
        <v>624</v>
      </c>
      <c r="F131" s="26">
        <v>2019</v>
      </c>
      <c r="G131" s="26" t="s">
        <v>775</v>
      </c>
      <c r="H131" s="26">
        <v>1</v>
      </c>
      <c r="I131" s="26" t="s">
        <v>806</v>
      </c>
      <c r="J131" s="26" t="s">
        <v>806</v>
      </c>
      <c r="K131" s="26" t="s">
        <v>807</v>
      </c>
      <c r="L131" s="26" t="s">
        <v>1055</v>
      </c>
      <c r="M131" s="27">
        <v>0</v>
      </c>
      <c r="N131" s="27">
        <v>0</v>
      </c>
      <c r="O131" s="27">
        <v>0</v>
      </c>
      <c r="P131" s="27">
        <v>3490714.5</v>
      </c>
      <c r="Q131" s="27">
        <v>0</v>
      </c>
      <c r="R131" s="27">
        <v>0</v>
      </c>
      <c r="S131" s="27">
        <v>0</v>
      </c>
      <c r="T131" s="27">
        <v>791576.5</v>
      </c>
      <c r="U131" s="27">
        <v>0</v>
      </c>
      <c r="V131" s="27">
        <v>0</v>
      </c>
      <c r="W131" s="27">
        <v>0</v>
      </c>
      <c r="X131" s="27">
        <v>4282291</v>
      </c>
    </row>
    <row r="132" spans="1:25" hidden="1" x14ac:dyDescent="0.3">
      <c r="A132" s="26" t="s">
        <v>1068</v>
      </c>
      <c r="B132" s="26">
        <v>0</v>
      </c>
      <c r="C132" s="26" t="s">
        <v>630</v>
      </c>
      <c r="D132" s="26" t="s">
        <v>48</v>
      </c>
      <c r="E132" s="26" t="s">
        <v>624</v>
      </c>
      <c r="F132" s="26">
        <v>2016</v>
      </c>
      <c r="G132" s="26" t="s">
        <v>775</v>
      </c>
      <c r="H132" s="26">
        <v>1</v>
      </c>
      <c r="K132" s="26" t="s">
        <v>845</v>
      </c>
      <c r="L132" s="26" t="s">
        <v>1069</v>
      </c>
      <c r="M132" s="27">
        <v>573.17999999999995</v>
      </c>
      <c r="O132" s="27">
        <v>573.17999999999995</v>
      </c>
      <c r="P132" s="27">
        <v>1632172.4038</v>
      </c>
      <c r="S132" s="27">
        <v>0</v>
      </c>
      <c r="T132" s="27">
        <v>1181608.25</v>
      </c>
      <c r="U132" s="27">
        <v>573.17999999999995</v>
      </c>
      <c r="V132" s="27">
        <v>0</v>
      </c>
      <c r="W132" s="27">
        <v>573.17999999999995</v>
      </c>
      <c r="X132" s="27">
        <v>2813780.6538</v>
      </c>
      <c r="Y132" s="26" t="s">
        <v>1070</v>
      </c>
    </row>
    <row r="133" spans="1:25" hidden="1" x14ac:dyDescent="0.3">
      <c r="A133" s="26" t="s">
        <v>1071</v>
      </c>
      <c r="B133" s="26">
        <v>0</v>
      </c>
      <c r="C133" s="26" t="s">
        <v>630</v>
      </c>
      <c r="D133" s="26" t="s">
        <v>48</v>
      </c>
      <c r="E133" s="26" t="s">
        <v>624</v>
      </c>
      <c r="F133" s="26">
        <v>2017</v>
      </c>
      <c r="G133" s="26" t="s">
        <v>775</v>
      </c>
      <c r="H133" s="26">
        <v>1</v>
      </c>
      <c r="I133" s="26" t="s">
        <v>845</v>
      </c>
      <c r="J133" s="26" t="s">
        <v>845</v>
      </c>
      <c r="K133" s="26" t="s">
        <v>845</v>
      </c>
      <c r="L133" s="26" t="s">
        <v>1072</v>
      </c>
      <c r="M133" s="27">
        <v>734.28</v>
      </c>
      <c r="O133" s="27">
        <v>734.28</v>
      </c>
      <c r="P133" s="27">
        <v>1749016</v>
      </c>
      <c r="S133" s="27">
        <v>0</v>
      </c>
      <c r="T133" s="27">
        <v>1042915</v>
      </c>
      <c r="U133" s="27">
        <v>734.28</v>
      </c>
      <c r="V133" s="27">
        <v>0</v>
      </c>
      <c r="W133" s="27">
        <v>734.28</v>
      </c>
      <c r="X133" s="27">
        <v>2791931</v>
      </c>
      <c r="Y133" s="26" t="s">
        <v>1073</v>
      </c>
    </row>
    <row r="134" spans="1:25" hidden="1" x14ac:dyDescent="0.3">
      <c r="A134" s="26" t="s">
        <v>1074</v>
      </c>
      <c r="B134" s="26">
        <v>0</v>
      </c>
      <c r="C134" s="26" t="s">
        <v>630</v>
      </c>
      <c r="D134" s="26" t="s">
        <v>49</v>
      </c>
      <c r="E134" s="26" t="s">
        <v>624</v>
      </c>
      <c r="F134" s="26">
        <v>2018</v>
      </c>
      <c r="G134" s="26" t="s">
        <v>775</v>
      </c>
      <c r="H134" s="26">
        <v>1</v>
      </c>
      <c r="K134" s="26" t="s">
        <v>845</v>
      </c>
      <c r="L134" s="26" t="s">
        <v>1072</v>
      </c>
      <c r="M134" s="27">
        <v>1170.9000000000001</v>
      </c>
      <c r="O134" s="27">
        <v>1170.9000000000001</v>
      </c>
      <c r="P134" s="27">
        <v>1521123</v>
      </c>
      <c r="S134" s="27">
        <v>0</v>
      </c>
      <c r="T134" s="27">
        <v>960278</v>
      </c>
      <c r="U134" s="27">
        <v>1170.9000000000001</v>
      </c>
      <c r="V134" s="27">
        <v>0</v>
      </c>
      <c r="W134" s="27">
        <v>1170.9000000000001</v>
      </c>
      <c r="X134" s="27">
        <v>2481401</v>
      </c>
      <c r="Y134" s="26" t="s">
        <v>1075</v>
      </c>
    </row>
    <row r="135" spans="1:25" x14ac:dyDescent="0.3">
      <c r="A135" s="26" t="s">
        <v>1076</v>
      </c>
      <c r="B135" s="26">
        <v>0</v>
      </c>
      <c r="C135" s="26" t="s">
        <v>630</v>
      </c>
      <c r="D135" s="26" t="s">
        <v>49</v>
      </c>
      <c r="E135" s="26" t="s">
        <v>624</v>
      </c>
      <c r="F135" s="26">
        <v>2019</v>
      </c>
      <c r="G135" s="26" t="s">
        <v>834</v>
      </c>
      <c r="H135" s="26">
        <v>0</v>
      </c>
    </row>
    <row r="136" spans="1:25" hidden="1" x14ac:dyDescent="0.3">
      <c r="A136" s="26" t="s">
        <v>1077</v>
      </c>
      <c r="B136" s="26">
        <v>0</v>
      </c>
      <c r="C136" s="26" t="s">
        <v>630</v>
      </c>
      <c r="D136" s="26" t="s">
        <v>49</v>
      </c>
      <c r="E136" s="26" t="s">
        <v>624</v>
      </c>
      <c r="F136" s="26">
        <v>2020</v>
      </c>
      <c r="G136" s="26" t="s">
        <v>843</v>
      </c>
      <c r="H136" s="26">
        <v>0</v>
      </c>
    </row>
    <row r="137" spans="1:25" hidden="1" x14ac:dyDescent="0.3">
      <c r="A137" s="26" t="s">
        <v>1078</v>
      </c>
      <c r="B137" s="26">
        <v>0</v>
      </c>
      <c r="C137" s="26" t="s">
        <v>630</v>
      </c>
      <c r="D137" s="26" t="s">
        <v>50</v>
      </c>
      <c r="E137" s="26" t="s">
        <v>624</v>
      </c>
      <c r="F137" s="26">
        <v>2015</v>
      </c>
      <c r="G137" s="26" t="s">
        <v>843</v>
      </c>
      <c r="H137" s="26">
        <v>0</v>
      </c>
    </row>
    <row r="138" spans="1:25" hidden="1" x14ac:dyDescent="0.3">
      <c r="A138" s="26" t="s">
        <v>1079</v>
      </c>
      <c r="B138" s="26">
        <v>0</v>
      </c>
      <c r="C138" s="26" t="s">
        <v>630</v>
      </c>
      <c r="D138" s="26" t="s">
        <v>50</v>
      </c>
      <c r="E138" s="26" t="s">
        <v>624</v>
      </c>
      <c r="F138" s="26">
        <v>2016</v>
      </c>
      <c r="G138" s="26" t="s">
        <v>775</v>
      </c>
      <c r="H138" s="26">
        <v>1</v>
      </c>
      <c r="I138" s="26" t="s">
        <v>849</v>
      </c>
      <c r="J138" s="26" t="s">
        <v>849</v>
      </c>
      <c r="K138" s="26" t="s">
        <v>849</v>
      </c>
      <c r="O138" s="27">
        <v>0</v>
      </c>
      <c r="P138" s="27">
        <v>152752.094508301</v>
      </c>
      <c r="S138" s="27">
        <v>0</v>
      </c>
      <c r="U138" s="27">
        <v>0</v>
      </c>
      <c r="V138" s="27">
        <v>0</v>
      </c>
      <c r="W138" s="27">
        <v>0</v>
      </c>
      <c r="X138" s="27">
        <v>152752.094508301</v>
      </c>
      <c r="Y138" s="26" t="s">
        <v>1080</v>
      </c>
    </row>
    <row r="139" spans="1:25" hidden="1" x14ac:dyDescent="0.3">
      <c r="A139" s="26" t="s">
        <v>1081</v>
      </c>
      <c r="B139" s="26">
        <v>0</v>
      </c>
      <c r="C139" s="26" t="s">
        <v>630</v>
      </c>
      <c r="D139" s="26" t="s">
        <v>50</v>
      </c>
      <c r="E139" s="26" t="s">
        <v>624</v>
      </c>
      <c r="F139" s="26">
        <v>2017</v>
      </c>
      <c r="G139" s="26" t="s">
        <v>775</v>
      </c>
      <c r="H139" s="26">
        <v>1</v>
      </c>
      <c r="I139" s="26" t="s">
        <v>849</v>
      </c>
      <c r="J139" s="26" t="s">
        <v>849</v>
      </c>
      <c r="K139" s="26" t="s">
        <v>849</v>
      </c>
      <c r="M139" s="27">
        <v>0</v>
      </c>
      <c r="N139" s="27">
        <v>0</v>
      </c>
      <c r="O139" s="27">
        <v>0</v>
      </c>
      <c r="P139" s="27">
        <v>461241</v>
      </c>
      <c r="S139" s="27">
        <v>0</v>
      </c>
      <c r="U139" s="27">
        <v>0</v>
      </c>
      <c r="V139" s="27">
        <v>0</v>
      </c>
      <c r="W139" s="27">
        <v>0</v>
      </c>
      <c r="X139" s="27">
        <v>461241</v>
      </c>
    </row>
    <row r="140" spans="1:25" hidden="1" x14ac:dyDescent="0.3">
      <c r="A140" s="26" t="s">
        <v>1082</v>
      </c>
      <c r="B140" s="26">
        <v>0</v>
      </c>
      <c r="C140" s="26" t="s">
        <v>630</v>
      </c>
      <c r="D140" s="26" t="s">
        <v>51</v>
      </c>
      <c r="E140" s="26" t="s">
        <v>624</v>
      </c>
      <c r="F140" s="26">
        <v>2017</v>
      </c>
      <c r="G140" s="26" t="s">
        <v>843</v>
      </c>
      <c r="H140" s="26">
        <v>0</v>
      </c>
    </row>
    <row r="141" spans="1:25" hidden="1" x14ac:dyDescent="0.3">
      <c r="A141" s="26" t="s">
        <v>1083</v>
      </c>
      <c r="B141" s="26">
        <v>0</v>
      </c>
      <c r="C141" s="26" t="s">
        <v>630</v>
      </c>
      <c r="D141" s="26" t="s">
        <v>51</v>
      </c>
      <c r="E141" s="26" t="s">
        <v>624</v>
      </c>
      <c r="F141" s="26">
        <v>2018</v>
      </c>
      <c r="G141" s="26" t="s">
        <v>843</v>
      </c>
      <c r="H141" s="26">
        <v>1</v>
      </c>
      <c r="I141" s="26" t="s">
        <v>849</v>
      </c>
      <c r="J141" s="26" t="s">
        <v>849</v>
      </c>
      <c r="K141" s="26" t="s">
        <v>849</v>
      </c>
      <c r="M141" s="27">
        <v>0</v>
      </c>
      <c r="N141" s="27">
        <v>0</v>
      </c>
      <c r="O141" s="27">
        <v>0</v>
      </c>
      <c r="P141" s="27">
        <v>220860.57</v>
      </c>
      <c r="Q141" s="27">
        <v>0</v>
      </c>
      <c r="R141" s="27">
        <v>0</v>
      </c>
      <c r="S141" s="27">
        <v>0</v>
      </c>
      <c r="U141" s="27">
        <v>0</v>
      </c>
      <c r="V141" s="27">
        <v>0</v>
      </c>
      <c r="W141" s="27">
        <v>0</v>
      </c>
      <c r="X141" s="27">
        <v>220860.57</v>
      </c>
    </row>
    <row r="142" spans="1:25" x14ac:dyDescent="0.3">
      <c r="A142" s="26" t="s">
        <v>1084</v>
      </c>
      <c r="B142" s="26">
        <v>0</v>
      </c>
      <c r="C142" s="26" t="s">
        <v>630</v>
      </c>
      <c r="D142" s="26" t="s">
        <v>51</v>
      </c>
      <c r="E142" s="26" t="s">
        <v>624</v>
      </c>
      <c r="F142" s="26">
        <v>2019</v>
      </c>
      <c r="G142" s="26" t="s">
        <v>834</v>
      </c>
      <c r="H142" s="26">
        <v>0</v>
      </c>
    </row>
    <row r="143" spans="1:25" hidden="1" x14ac:dyDescent="0.3">
      <c r="A143" s="26" t="s">
        <v>1085</v>
      </c>
      <c r="B143" s="26">
        <v>0</v>
      </c>
      <c r="C143" s="26" t="s">
        <v>630</v>
      </c>
      <c r="D143" s="26" t="s">
        <v>51</v>
      </c>
      <c r="E143" s="26" t="s">
        <v>624</v>
      </c>
      <c r="F143" s="26">
        <v>2020</v>
      </c>
      <c r="G143" s="26" t="s">
        <v>843</v>
      </c>
      <c r="H143" s="26">
        <v>0</v>
      </c>
    </row>
    <row r="144" spans="1:25" hidden="1" x14ac:dyDescent="0.3">
      <c r="A144" s="26" t="s">
        <v>1086</v>
      </c>
      <c r="B144" s="26">
        <v>0</v>
      </c>
      <c r="C144" s="26" t="s">
        <v>630</v>
      </c>
      <c r="D144" s="26" t="s">
        <v>52</v>
      </c>
      <c r="E144" s="26" t="s">
        <v>624</v>
      </c>
      <c r="F144" s="26">
        <v>2016</v>
      </c>
      <c r="G144" s="26" t="s">
        <v>775</v>
      </c>
      <c r="H144" s="26">
        <v>1</v>
      </c>
      <c r="I144" s="26" t="s">
        <v>849</v>
      </c>
      <c r="J144" s="26" t="s">
        <v>849</v>
      </c>
      <c r="K144" s="26" t="s">
        <v>849</v>
      </c>
      <c r="M144" s="27">
        <v>31749.6773417722</v>
      </c>
      <c r="O144" s="27">
        <v>31749.6773417722</v>
      </c>
      <c r="P144" s="27">
        <v>1854663.29999999</v>
      </c>
      <c r="Q144" s="27">
        <v>16092.858227848101</v>
      </c>
      <c r="S144" s="27">
        <v>16092.858227848101</v>
      </c>
      <c r="T144" s="27">
        <v>2031735.57</v>
      </c>
      <c r="U144" s="27">
        <v>47842.535569620297</v>
      </c>
      <c r="V144" s="27">
        <v>0</v>
      </c>
      <c r="W144" s="27">
        <v>47842.535569620297</v>
      </c>
      <c r="X144" s="27">
        <v>3886398.8699999899</v>
      </c>
    </row>
    <row r="145" spans="1:25" hidden="1" x14ac:dyDescent="0.3">
      <c r="A145" s="26" t="s">
        <v>1087</v>
      </c>
      <c r="B145" s="26">
        <v>0</v>
      </c>
      <c r="C145" s="26" t="s">
        <v>630</v>
      </c>
      <c r="D145" s="26" t="s">
        <v>52</v>
      </c>
      <c r="E145" s="26" t="s">
        <v>624</v>
      </c>
      <c r="F145" s="26">
        <v>2017</v>
      </c>
      <c r="G145" s="26" t="s">
        <v>775</v>
      </c>
      <c r="H145" s="26">
        <v>1</v>
      </c>
      <c r="I145" s="26" t="s">
        <v>849</v>
      </c>
      <c r="J145" s="26" t="s">
        <v>849</v>
      </c>
      <c r="K145" s="26" t="s">
        <v>849</v>
      </c>
      <c r="M145" s="27">
        <v>21609.617900265599</v>
      </c>
      <c r="O145" s="27">
        <v>21609.617900265599</v>
      </c>
      <c r="P145" s="27">
        <v>1539014</v>
      </c>
      <c r="Q145" s="27">
        <v>18005.566991479802</v>
      </c>
      <c r="S145" s="27">
        <v>18005.566991479802</v>
      </c>
      <c r="T145" s="27">
        <v>1714634</v>
      </c>
      <c r="U145" s="27">
        <v>39615.184891745397</v>
      </c>
      <c r="V145" s="27">
        <v>0</v>
      </c>
      <c r="W145" s="27">
        <v>39615.184891745397</v>
      </c>
      <c r="X145" s="27">
        <v>3253648</v>
      </c>
      <c r="Y145" s="26" t="s">
        <v>1088</v>
      </c>
    </row>
    <row r="146" spans="1:25" hidden="1" x14ac:dyDescent="0.3">
      <c r="A146" s="26" t="s">
        <v>1089</v>
      </c>
      <c r="B146" s="26">
        <v>0</v>
      </c>
      <c r="C146" s="26" t="s">
        <v>630</v>
      </c>
      <c r="D146" s="26" t="s">
        <v>53</v>
      </c>
      <c r="E146" s="26" t="s">
        <v>624</v>
      </c>
      <c r="F146" s="26">
        <v>2018</v>
      </c>
      <c r="G146" s="26" t="s">
        <v>775</v>
      </c>
      <c r="H146" s="26">
        <v>1</v>
      </c>
      <c r="I146" s="26" t="s">
        <v>849</v>
      </c>
      <c r="J146" s="26" t="s">
        <v>849</v>
      </c>
      <c r="K146" s="26" t="s">
        <v>849</v>
      </c>
      <c r="M146" s="27">
        <v>19177.998238954799</v>
      </c>
      <c r="O146" s="27">
        <v>19177.998238954799</v>
      </c>
      <c r="P146" s="27">
        <v>1161811.77</v>
      </c>
      <c r="Q146" s="27">
        <v>27669.401720588801</v>
      </c>
      <c r="S146" s="27">
        <v>27669.401720588801</v>
      </c>
      <c r="T146" s="27">
        <v>2075260.12</v>
      </c>
      <c r="U146" s="27">
        <v>46847.399959543603</v>
      </c>
      <c r="V146" s="27">
        <v>0</v>
      </c>
      <c r="W146" s="27">
        <v>46847.399959543603</v>
      </c>
      <c r="X146" s="27">
        <v>3237071.89</v>
      </c>
      <c r="Y146" s="26" t="s">
        <v>1090</v>
      </c>
    </row>
    <row r="147" spans="1:25" x14ac:dyDescent="0.3">
      <c r="A147" s="26" t="s">
        <v>1091</v>
      </c>
      <c r="B147" s="26">
        <v>0</v>
      </c>
      <c r="C147" s="26" t="s">
        <v>630</v>
      </c>
      <c r="D147" s="26" t="s">
        <v>53</v>
      </c>
      <c r="E147" s="26" t="s">
        <v>624</v>
      </c>
      <c r="F147" s="26">
        <v>2019</v>
      </c>
      <c r="G147" s="26" t="s">
        <v>843</v>
      </c>
      <c r="H147" s="26">
        <v>0</v>
      </c>
    </row>
    <row r="148" spans="1:25" hidden="1" x14ac:dyDescent="0.3">
      <c r="A148" s="26" t="s">
        <v>1092</v>
      </c>
      <c r="B148" s="26">
        <v>0</v>
      </c>
      <c r="C148" s="26" t="s">
        <v>630</v>
      </c>
      <c r="D148" s="26" t="s">
        <v>53</v>
      </c>
      <c r="E148" s="26" t="s">
        <v>624</v>
      </c>
      <c r="F148" s="26">
        <v>2020</v>
      </c>
      <c r="G148" s="26" t="s">
        <v>843</v>
      </c>
      <c r="H148" s="26">
        <v>0</v>
      </c>
    </row>
    <row r="149" spans="1:25" hidden="1" x14ac:dyDescent="0.3">
      <c r="A149" s="26" t="s">
        <v>1093</v>
      </c>
      <c r="B149" s="26">
        <v>0</v>
      </c>
      <c r="C149" s="26" t="s">
        <v>630</v>
      </c>
      <c r="D149" s="26" t="s">
        <v>54</v>
      </c>
      <c r="E149" s="26" t="s">
        <v>624</v>
      </c>
      <c r="F149" s="26">
        <v>2016</v>
      </c>
      <c r="G149" s="26" t="s">
        <v>775</v>
      </c>
      <c r="H149" s="26">
        <v>1</v>
      </c>
      <c r="I149" s="26" t="s">
        <v>849</v>
      </c>
      <c r="J149" s="26" t="s">
        <v>849</v>
      </c>
      <c r="K149" s="26" t="s">
        <v>849</v>
      </c>
      <c r="M149" s="27">
        <v>10341</v>
      </c>
      <c r="N149" s="27">
        <v>0</v>
      </c>
      <c r="O149" s="27">
        <v>10341</v>
      </c>
      <c r="P149" s="27">
        <v>2214195</v>
      </c>
      <c r="Q149" s="27">
        <v>13286</v>
      </c>
      <c r="R149" s="27">
        <v>0</v>
      </c>
      <c r="S149" s="27">
        <v>13286</v>
      </c>
      <c r="T149" s="27">
        <v>1497903</v>
      </c>
      <c r="U149" s="27">
        <v>23627</v>
      </c>
      <c r="V149" s="27">
        <v>0</v>
      </c>
      <c r="W149" s="27">
        <v>23627</v>
      </c>
      <c r="X149" s="27">
        <v>3712098</v>
      </c>
      <c r="Y149" s="26" t="s">
        <v>1094</v>
      </c>
    </row>
    <row r="150" spans="1:25" hidden="1" x14ac:dyDescent="0.3">
      <c r="A150" s="26" t="s">
        <v>1095</v>
      </c>
      <c r="B150" s="26">
        <v>0</v>
      </c>
      <c r="C150" s="26" t="s">
        <v>630</v>
      </c>
      <c r="D150" s="26" t="s">
        <v>54</v>
      </c>
      <c r="E150" s="26" t="s">
        <v>624</v>
      </c>
      <c r="F150" s="26">
        <v>2017</v>
      </c>
      <c r="G150" s="26" t="s">
        <v>775</v>
      </c>
      <c r="H150" s="26">
        <v>1</v>
      </c>
      <c r="I150" s="26" t="s">
        <v>849</v>
      </c>
      <c r="J150" s="26" t="s">
        <v>849</v>
      </c>
      <c r="K150" s="26" t="s">
        <v>849</v>
      </c>
      <c r="M150" s="27">
        <v>19081</v>
      </c>
      <c r="N150" s="27">
        <v>0</v>
      </c>
      <c r="O150" s="27">
        <v>19081</v>
      </c>
      <c r="P150" s="27">
        <v>2544472</v>
      </c>
      <c r="Q150" s="27">
        <v>12770</v>
      </c>
      <c r="R150" s="27">
        <v>0</v>
      </c>
      <c r="S150" s="27">
        <v>12770</v>
      </c>
      <c r="T150" s="27">
        <v>1504505</v>
      </c>
      <c r="U150" s="27">
        <v>31851</v>
      </c>
      <c r="V150" s="27">
        <v>0</v>
      </c>
      <c r="W150" s="27">
        <v>31851</v>
      </c>
      <c r="X150" s="27">
        <v>4048977</v>
      </c>
      <c r="Y150" s="26" t="s">
        <v>1096</v>
      </c>
    </row>
    <row r="151" spans="1:25" hidden="1" x14ac:dyDescent="0.3">
      <c r="A151" s="26" t="s">
        <v>1097</v>
      </c>
      <c r="B151" s="26">
        <v>0</v>
      </c>
      <c r="C151" s="26" t="s">
        <v>630</v>
      </c>
      <c r="D151" s="26" t="s">
        <v>55</v>
      </c>
      <c r="E151" s="26" t="s">
        <v>624</v>
      </c>
      <c r="F151" s="26">
        <v>2018</v>
      </c>
      <c r="G151" s="26" t="s">
        <v>775</v>
      </c>
      <c r="H151" s="26">
        <v>1</v>
      </c>
      <c r="I151" s="26" t="s">
        <v>849</v>
      </c>
      <c r="J151" s="26" t="s">
        <v>849</v>
      </c>
      <c r="K151" s="26" t="s">
        <v>849</v>
      </c>
      <c r="M151" s="27">
        <v>22670</v>
      </c>
      <c r="N151" s="27">
        <v>0</v>
      </c>
      <c r="O151" s="27">
        <v>22670</v>
      </c>
      <c r="P151" s="27">
        <v>2841308</v>
      </c>
      <c r="Q151" s="27">
        <v>14913</v>
      </c>
      <c r="R151" s="27">
        <v>0</v>
      </c>
      <c r="S151" s="27">
        <v>14913</v>
      </c>
      <c r="T151" s="27">
        <v>1220050</v>
      </c>
      <c r="U151" s="27">
        <v>37583</v>
      </c>
      <c r="V151" s="27">
        <v>0</v>
      </c>
      <c r="W151" s="27">
        <v>37583</v>
      </c>
      <c r="X151" s="27">
        <v>4061358</v>
      </c>
      <c r="Y151" s="26" t="s">
        <v>1098</v>
      </c>
    </row>
    <row r="152" spans="1:25" x14ac:dyDescent="0.3">
      <c r="A152" s="26" t="s">
        <v>1099</v>
      </c>
      <c r="B152" s="26">
        <v>0</v>
      </c>
      <c r="C152" s="26" t="s">
        <v>630</v>
      </c>
      <c r="D152" s="26" t="s">
        <v>55</v>
      </c>
      <c r="E152" s="26" t="s">
        <v>624</v>
      </c>
      <c r="F152" s="26">
        <v>2019</v>
      </c>
      <c r="G152" s="26" t="s">
        <v>834</v>
      </c>
      <c r="H152" s="26">
        <v>0</v>
      </c>
    </row>
    <row r="153" spans="1:25" hidden="1" x14ac:dyDescent="0.3">
      <c r="A153" s="26" t="s">
        <v>1100</v>
      </c>
      <c r="B153" s="26">
        <v>0</v>
      </c>
      <c r="C153" s="26" t="s">
        <v>630</v>
      </c>
      <c r="D153" s="26" t="s">
        <v>55</v>
      </c>
      <c r="E153" s="26" t="s">
        <v>624</v>
      </c>
      <c r="F153" s="26">
        <v>2020</v>
      </c>
      <c r="G153" s="26" t="s">
        <v>843</v>
      </c>
      <c r="H153" s="26">
        <v>0</v>
      </c>
    </row>
    <row r="154" spans="1:25" hidden="1" x14ac:dyDescent="0.3">
      <c r="A154" s="26" t="s">
        <v>1101</v>
      </c>
      <c r="B154" s="26">
        <v>0</v>
      </c>
      <c r="C154" s="26" t="s">
        <v>630</v>
      </c>
      <c r="D154" s="26" t="s">
        <v>56</v>
      </c>
      <c r="E154" s="26" t="s">
        <v>624</v>
      </c>
      <c r="F154" s="26">
        <v>2016</v>
      </c>
      <c r="G154" s="26" t="s">
        <v>775</v>
      </c>
      <c r="H154" s="26">
        <v>1</v>
      </c>
      <c r="K154" s="26" t="s">
        <v>845</v>
      </c>
      <c r="O154" s="27">
        <v>0</v>
      </c>
      <c r="P154" s="27">
        <v>4380625</v>
      </c>
      <c r="S154" s="27">
        <v>0</v>
      </c>
      <c r="T154" s="27">
        <v>0</v>
      </c>
      <c r="U154" s="27">
        <v>0</v>
      </c>
      <c r="V154" s="27">
        <v>0</v>
      </c>
      <c r="W154" s="27">
        <v>0</v>
      </c>
      <c r="X154" s="27">
        <v>4380625</v>
      </c>
      <c r="Y154" s="26" t="s">
        <v>1102</v>
      </c>
    </row>
    <row r="155" spans="1:25" hidden="1" x14ac:dyDescent="0.3">
      <c r="A155" s="26" t="s">
        <v>1103</v>
      </c>
      <c r="B155" s="26">
        <v>0</v>
      </c>
      <c r="C155" s="26" t="s">
        <v>630</v>
      </c>
      <c r="D155" s="26" t="s">
        <v>56</v>
      </c>
      <c r="E155" s="26" t="s">
        <v>624</v>
      </c>
      <c r="F155" s="26">
        <v>2017</v>
      </c>
      <c r="G155" s="26" t="s">
        <v>775</v>
      </c>
      <c r="H155" s="26">
        <v>1</v>
      </c>
      <c r="I155" s="26" t="s">
        <v>806</v>
      </c>
      <c r="K155" s="26" t="s">
        <v>845</v>
      </c>
      <c r="M155" s="27">
        <v>0</v>
      </c>
      <c r="N155" s="27">
        <v>0</v>
      </c>
      <c r="O155" s="27">
        <v>0</v>
      </c>
      <c r="P155" s="27">
        <v>6387517</v>
      </c>
      <c r="Q155" s="27">
        <v>0</v>
      </c>
      <c r="R155" s="27">
        <v>0</v>
      </c>
      <c r="S155" s="27">
        <v>0</v>
      </c>
      <c r="T155" s="27">
        <v>0</v>
      </c>
      <c r="U155" s="27">
        <v>0</v>
      </c>
      <c r="V155" s="27">
        <v>0</v>
      </c>
      <c r="W155" s="27">
        <v>0</v>
      </c>
      <c r="X155" s="27">
        <v>6387517</v>
      </c>
      <c r="Y155" s="26" t="s">
        <v>1104</v>
      </c>
    </row>
    <row r="156" spans="1:25" hidden="1" x14ac:dyDescent="0.3">
      <c r="A156" s="26" t="s">
        <v>1105</v>
      </c>
      <c r="B156" s="26">
        <v>0</v>
      </c>
      <c r="C156" s="26" t="s">
        <v>630</v>
      </c>
      <c r="D156" s="26" t="s">
        <v>57</v>
      </c>
      <c r="E156" s="26" t="s">
        <v>624</v>
      </c>
      <c r="F156" s="26">
        <v>2018</v>
      </c>
      <c r="G156" s="26" t="s">
        <v>775</v>
      </c>
      <c r="H156" s="26">
        <v>1</v>
      </c>
      <c r="K156" s="26" t="s">
        <v>845</v>
      </c>
      <c r="O156" s="27">
        <v>0</v>
      </c>
      <c r="P156" s="27">
        <v>1071991</v>
      </c>
      <c r="S156" s="27">
        <v>0</v>
      </c>
      <c r="T156" s="27">
        <v>0</v>
      </c>
      <c r="U156" s="27">
        <v>0</v>
      </c>
      <c r="V156" s="27">
        <v>0</v>
      </c>
      <c r="W156" s="27">
        <v>0</v>
      </c>
      <c r="X156" s="27">
        <v>1071991</v>
      </c>
      <c r="Y156" s="26" t="s">
        <v>1106</v>
      </c>
    </row>
    <row r="157" spans="1:25" x14ac:dyDescent="0.3">
      <c r="A157" s="26" t="s">
        <v>1107</v>
      </c>
      <c r="B157" s="26">
        <v>0</v>
      </c>
      <c r="C157" s="26" t="s">
        <v>630</v>
      </c>
      <c r="D157" s="26" t="s">
        <v>57</v>
      </c>
      <c r="E157" s="26" t="s">
        <v>624</v>
      </c>
      <c r="F157" s="26">
        <v>2019</v>
      </c>
      <c r="G157" s="26" t="s">
        <v>834</v>
      </c>
      <c r="H157" s="26">
        <v>0</v>
      </c>
    </row>
    <row r="158" spans="1:25" hidden="1" x14ac:dyDescent="0.3">
      <c r="A158" s="26" t="s">
        <v>1108</v>
      </c>
      <c r="B158" s="26">
        <v>0</v>
      </c>
      <c r="C158" s="26" t="s">
        <v>630</v>
      </c>
      <c r="D158" s="26" t="s">
        <v>57</v>
      </c>
      <c r="E158" s="26" t="s">
        <v>624</v>
      </c>
      <c r="F158" s="26">
        <v>2020</v>
      </c>
      <c r="G158" s="26" t="s">
        <v>843</v>
      </c>
      <c r="H158" s="26">
        <v>0</v>
      </c>
    </row>
    <row r="159" spans="1:25" hidden="1" x14ac:dyDescent="0.3">
      <c r="A159" s="26" t="s">
        <v>1109</v>
      </c>
      <c r="B159" s="26">
        <v>0</v>
      </c>
      <c r="C159" s="26" t="s">
        <v>630</v>
      </c>
      <c r="D159" s="26" t="s">
        <v>58</v>
      </c>
      <c r="E159" s="26" t="s">
        <v>624</v>
      </c>
      <c r="F159" s="26">
        <v>2016</v>
      </c>
      <c r="G159" s="26" t="s">
        <v>775</v>
      </c>
      <c r="H159" s="26">
        <v>1</v>
      </c>
      <c r="I159" s="26" t="s">
        <v>849</v>
      </c>
      <c r="J159" s="26" t="s">
        <v>849</v>
      </c>
      <c r="K159" s="26" t="s">
        <v>849</v>
      </c>
      <c r="M159" s="27">
        <v>30021</v>
      </c>
      <c r="O159" s="27">
        <v>30021</v>
      </c>
      <c r="P159" s="27">
        <v>14361657</v>
      </c>
      <c r="Q159" s="27">
        <v>26949</v>
      </c>
      <c r="S159" s="27">
        <v>26949</v>
      </c>
      <c r="T159" s="27">
        <v>3111945</v>
      </c>
      <c r="U159" s="27">
        <v>56970</v>
      </c>
      <c r="V159" s="27">
        <v>0</v>
      </c>
      <c r="W159" s="27">
        <v>56970</v>
      </c>
      <c r="X159" s="27">
        <v>17473602</v>
      </c>
      <c r="Y159" s="26" t="s">
        <v>1110</v>
      </c>
    </row>
    <row r="160" spans="1:25" hidden="1" x14ac:dyDescent="0.3">
      <c r="A160" s="26" t="s">
        <v>1111</v>
      </c>
      <c r="B160" s="26">
        <v>0</v>
      </c>
      <c r="C160" s="26" t="s">
        <v>630</v>
      </c>
      <c r="D160" s="26" t="s">
        <v>58</v>
      </c>
      <c r="E160" s="26" t="s">
        <v>624</v>
      </c>
      <c r="F160" s="26">
        <v>2017</v>
      </c>
      <c r="G160" s="26" t="s">
        <v>775</v>
      </c>
      <c r="H160" s="26">
        <v>1</v>
      </c>
      <c r="I160" s="26" t="s">
        <v>849</v>
      </c>
      <c r="J160" s="26" t="s">
        <v>849</v>
      </c>
      <c r="K160" s="26" t="s">
        <v>849</v>
      </c>
      <c r="M160" s="27">
        <v>333588.69829683698</v>
      </c>
      <c r="O160" s="27">
        <v>333588.69829683698</v>
      </c>
      <c r="P160" s="27">
        <v>18314269</v>
      </c>
      <c r="Q160" s="27">
        <v>27810.670547445301</v>
      </c>
      <c r="S160" s="27">
        <v>27810.670547445301</v>
      </c>
      <c r="T160" s="27">
        <v>3194617</v>
      </c>
      <c r="U160" s="27">
        <v>361399.368844282</v>
      </c>
      <c r="V160" s="27">
        <v>0</v>
      </c>
      <c r="W160" s="27">
        <v>361399.368844282</v>
      </c>
      <c r="X160" s="27">
        <v>21508886</v>
      </c>
      <c r="Y160" s="26" t="s">
        <v>1112</v>
      </c>
    </row>
    <row r="161" spans="1:25" hidden="1" x14ac:dyDescent="0.3">
      <c r="A161" s="26" t="s">
        <v>1113</v>
      </c>
      <c r="B161" s="26">
        <v>0</v>
      </c>
      <c r="C161" s="26" t="s">
        <v>630</v>
      </c>
      <c r="D161" s="26" t="s">
        <v>59</v>
      </c>
      <c r="E161" s="26" t="s">
        <v>624</v>
      </c>
      <c r="F161" s="26">
        <v>2018</v>
      </c>
      <c r="G161" s="26" t="s">
        <v>775</v>
      </c>
      <c r="H161" s="26">
        <v>1</v>
      </c>
      <c r="I161" s="26" t="s">
        <v>849</v>
      </c>
      <c r="J161" s="26" t="s">
        <v>849</v>
      </c>
      <c r="K161" s="26" t="s">
        <v>849</v>
      </c>
      <c r="M161" s="27">
        <v>130379.204722979</v>
      </c>
      <c r="N161" s="27">
        <v>0</v>
      </c>
      <c r="O161" s="27">
        <v>130379.204722979</v>
      </c>
      <c r="P161" s="27">
        <v>17182306</v>
      </c>
      <c r="Q161" s="27">
        <v>31401.821980018201</v>
      </c>
      <c r="R161" s="27">
        <v>0</v>
      </c>
      <c r="S161" s="27">
        <v>31401.821980018201</v>
      </c>
      <c r="T161" s="27">
        <v>2880614.61742855</v>
      </c>
      <c r="U161" s="27">
        <v>161781.02670299701</v>
      </c>
      <c r="V161" s="27">
        <v>0</v>
      </c>
      <c r="W161" s="27">
        <v>161781.02670299701</v>
      </c>
      <c r="X161" s="27">
        <v>20062920.617428601</v>
      </c>
      <c r="Y161" s="26" t="s">
        <v>1114</v>
      </c>
    </row>
    <row r="162" spans="1:25" x14ac:dyDescent="0.3">
      <c r="A162" s="26" t="s">
        <v>1115</v>
      </c>
      <c r="B162" s="26">
        <v>0</v>
      </c>
      <c r="C162" s="26" t="s">
        <v>630</v>
      </c>
      <c r="D162" s="26" t="s">
        <v>59</v>
      </c>
      <c r="E162" s="26" t="s">
        <v>624</v>
      </c>
      <c r="F162" s="26">
        <v>2019</v>
      </c>
      <c r="G162" s="26" t="s">
        <v>834</v>
      </c>
      <c r="H162" s="26">
        <v>0</v>
      </c>
    </row>
    <row r="163" spans="1:25" hidden="1" x14ac:dyDescent="0.3">
      <c r="A163" s="26" t="s">
        <v>1116</v>
      </c>
      <c r="B163" s="26">
        <v>0</v>
      </c>
      <c r="C163" s="26" t="s">
        <v>630</v>
      </c>
      <c r="D163" s="26" t="s">
        <v>59</v>
      </c>
      <c r="E163" s="26" t="s">
        <v>624</v>
      </c>
      <c r="F163" s="26">
        <v>2020</v>
      </c>
      <c r="G163" s="26" t="s">
        <v>843</v>
      </c>
      <c r="H163" s="26">
        <v>0</v>
      </c>
    </row>
    <row r="164" spans="1:25" hidden="1" x14ac:dyDescent="0.3">
      <c r="A164" s="26" t="s">
        <v>1117</v>
      </c>
      <c r="B164" s="26">
        <v>0</v>
      </c>
      <c r="C164" s="26" t="s">
        <v>630</v>
      </c>
      <c r="D164" s="26" t="s">
        <v>60</v>
      </c>
      <c r="E164" s="26" t="s">
        <v>624</v>
      </c>
      <c r="F164" s="26">
        <v>2016</v>
      </c>
      <c r="G164" s="26" t="s">
        <v>775</v>
      </c>
      <c r="H164" s="26">
        <v>1</v>
      </c>
      <c r="I164" s="26" t="s">
        <v>806</v>
      </c>
      <c r="J164" s="26" t="s">
        <v>806</v>
      </c>
      <c r="K164" s="26" t="s">
        <v>807</v>
      </c>
      <c r="L164" s="26" t="s">
        <v>1118</v>
      </c>
      <c r="O164" s="27">
        <v>0</v>
      </c>
      <c r="P164" s="27">
        <v>16455225.5356033</v>
      </c>
      <c r="S164" s="27">
        <v>0</v>
      </c>
      <c r="T164" s="27">
        <v>505534.67832185398</v>
      </c>
      <c r="U164" s="27">
        <v>0</v>
      </c>
      <c r="V164" s="27">
        <v>0</v>
      </c>
      <c r="W164" s="27">
        <v>0</v>
      </c>
      <c r="X164" s="27">
        <v>16960760.213925101</v>
      </c>
      <c r="Y164" s="26" t="s">
        <v>1119</v>
      </c>
    </row>
    <row r="165" spans="1:25" hidden="1" x14ac:dyDescent="0.3">
      <c r="A165" s="26" t="s">
        <v>1120</v>
      </c>
      <c r="B165" s="26">
        <v>0</v>
      </c>
      <c r="C165" s="26" t="s">
        <v>630</v>
      </c>
      <c r="D165" s="26" t="s">
        <v>60</v>
      </c>
      <c r="E165" s="26" t="s">
        <v>624</v>
      </c>
      <c r="F165" s="26">
        <v>2017</v>
      </c>
      <c r="G165" s="26" t="s">
        <v>775</v>
      </c>
      <c r="H165" s="26">
        <v>1</v>
      </c>
      <c r="I165" s="26" t="s">
        <v>806</v>
      </c>
      <c r="J165" s="26" t="s">
        <v>806</v>
      </c>
      <c r="K165" s="26" t="s">
        <v>807</v>
      </c>
      <c r="L165" s="26" t="s">
        <v>1121</v>
      </c>
      <c r="M165" s="27">
        <v>0</v>
      </c>
      <c r="N165" s="27">
        <v>0</v>
      </c>
      <c r="O165" s="27">
        <v>0</v>
      </c>
      <c r="P165" s="27">
        <v>5872082</v>
      </c>
      <c r="Q165" s="27">
        <v>0</v>
      </c>
      <c r="R165" s="27">
        <v>0</v>
      </c>
      <c r="S165" s="27">
        <v>0</v>
      </c>
      <c r="T165" s="27">
        <v>710041</v>
      </c>
      <c r="U165" s="27">
        <v>0</v>
      </c>
      <c r="V165" s="27">
        <v>0</v>
      </c>
      <c r="W165" s="27">
        <v>0</v>
      </c>
      <c r="X165" s="27">
        <v>6582123</v>
      </c>
      <c r="Y165" s="26" t="s">
        <v>1122</v>
      </c>
    </row>
    <row r="166" spans="1:25" hidden="1" x14ac:dyDescent="0.3">
      <c r="A166" s="26" t="s">
        <v>1123</v>
      </c>
      <c r="B166" s="26">
        <v>0</v>
      </c>
      <c r="C166" s="26" t="s">
        <v>630</v>
      </c>
      <c r="D166" s="26" t="s">
        <v>61</v>
      </c>
      <c r="E166" s="26" t="s">
        <v>624</v>
      </c>
      <c r="F166" s="26">
        <v>2018</v>
      </c>
      <c r="G166" s="26" t="s">
        <v>843</v>
      </c>
      <c r="H166" s="26">
        <v>1</v>
      </c>
      <c r="I166" s="26" t="s">
        <v>806</v>
      </c>
      <c r="J166" s="26" t="s">
        <v>806</v>
      </c>
      <c r="K166" s="26" t="s">
        <v>807</v>
      </c>
      <c r="L166" s="26" t="s">
        <v>1121</v>
      </c>
      <c r="M166" s="27">
        <v>0</v>
      </c>
      <c r="N166" s="27">
        <v>0</v>
      </c>
      <c r="O166" s="27">
        <v>0</v>
      </c>
      <c r="P166" s="27">
        <v>8094275</v>
      </c>
      <c r="Q166" s="27">
        <v>0</v>
      </c>
      <c r="R166" s="27">
        <v>0</v>
      </c>
      <c r="S166" s="27">
        <v>0</v>
      </c>
      <c r="T166" s="27">
        <v>264170</v>
      </c>
      <c r="U166" s="27">
        <v>0</v>
      </c>
      <c r="V166" s="27">
        <v>0</v>
      </c>
      <c r="W166" s="27">
        <v>0</v>
      </c>
      <c r="X166" s="27">
        <v>8358445</v>
      </c>
      <c r="Y166" s="26" t="s">
        <v>1124</v>
      </c>
    </row>
    <row r="167" spans="1:25" x14ac:dyDescent="0.3">
      <c r="A167" s="26" t="s">
        <v>1125</v>
      </c>
      <c r="B167" s="26">
        <v>0</v>
      </c>
      <c r="C167" s="26" t="s">
        <v>630</v>
      </c>
      <c r="D167" s="26" t="s">
        <v>61</v>
      </c>
      <c r="E167" s="26" t="s">
        <v>624</v>
      </c>
      <c r="F167" s="26">
        <v>2019</v>
      </c>
      <c r="G167" s="26" t="s">
        <v>834</v>
      </c>
      <c r="H167" s="26">
        <v>0</v>
      </c>
    </row>
    <row r="168" spans="1:25" hidden="1" x14ac:dyDescent="0.3">
      <c r="A168" s="26" t="s">
        <v>1126</v>
      </c>
      <c r="B168" s="26">
        <v>0</v>
      </c>
      <c r="C168" s="26" t="s">
        <v>630</v>
      </c>
      <c r="D168" s="26" t="s">
        <v>61</v>
      </c>
      <c r="E168" s="26" t="s">
        <v>624</v>
      </c>
      <c r="F168" s="26">
        <v>2020</v>
      </c>
      <c r="G168" s="26" t="s">
        <v>843</v>
      </c>
      <c r="H168" s="26">
        <v>0</v>
      </c>
    </row>
    <row r="169" spans="1:25" x14ac:dyDescent="0.3">
      <c r="A169" s="26" t="s">
        <v>1127</v>
      </c>
      <c r="B169" s="26">
        <v>0</v>
      </c>
      <c r="C169" s="26" t="s">
        <v>695</v>
      </c>
      <c r="D169" s="26" t="s">
        <v>1128</v>
      </c>
      <c r="E169" s="26" t="s">
        <v>624</v>
      </c>
      <c r="F169" s="26">
        <v>2019</v>
      </c>
      <c r="G169" s="26" t="s">
        <v>775</v>
      </c>
      <c r="H169" s="26">
        <v>1</v>
      </c>
      <c r="I169" s="26" t="s">
        <v>806</v>
      </c>
      <c r="J169" s="26" t="s">
        <v>806</v>
      </c>
      <c r="K169" s="26" t="s">
        <v>807</v>
      </c>
      <c r="L169" s="26" t="s">
        <v>1129</v>
      </c>
      <c r="M169" s="27">
        <v>64128.21</v>
      </c>
      <c r="N169" s="27">
        <v>307.91000000000003</v>
      </c>
      <c r="O169" s="27">
        <v>63820.3</v>
      </c>
      <c r="P169" s="27">
        <v>2626083.42</v>
      </c>
      <c r="Q169" s="27">
        <v>18471.36</v>
      </c>
      <c r="R169" s="27">
        <v>2953.75</v>
      </c>
      <c r="S169" s="27">
        <v>15517.61</v>
      </c>
      <c r="T169" s="27">
        <v>2190246.69</v>
      </c>
      <c r="U169" s="27">
        <v>82599.570000000007</v>
      </c>
      <c r="V169" s="27">
        <v>3261.66</v>
      </c>
      <c r="W169" s="27">
        <v>79337.91</v>
      </c>
      <c r="X169" s="27">
        <v>4816330.1100000003</v>
      </c>
    </row>
    <row r="170" spans="1:25" hidden="1" x14ac:dyDescent="0.3">
      <c r="A170" s="26" t="s">
        <v>1130</v>
      </c>
      <c r="B170" s="26">
        <v>0</v>
      </c>
      <c r="C170" s="26" t="s">
        <v>695</v>
      </c>
      <c r="D170" s="26" t="s">
        <v>1128</v>
      </c>
      <c r="E170" s="26" t="s">
        <v>624</v>
      </c>
      <c r="F170" s="26">
        <v>2020</v>
      </c>
      <c r="G170" s="26" t="s">
        <v>843</v>
      </c>
      <c r="H170" s="26">
        <v>0</v>
      </c>
    </row>
    <row r="171" spans="1:25" hidden="1" x14ac:dyDescent="0.3">
      <c r="A171" s="26" t="s">
        <v>1131</v>
      </c>
      <c r="B171" s="26">
        <v>0</v>
      </c>
      <c r="C171" s="26" t="s">
        <v>695</v>
      </c>
      <c r="D171" s="26" t="s">
        <v>63</v>
      </c>
      <c r="E171" s="26" t="s">
        <v>624</v>
      </c>
      <c r="F171" s="26">
        <v>2016</v>
      </c>
      <c r="G171" s="26" t="s">
        <v>775</v>
      </c>
      <c r="H171" s="26">
        <v>1</v>
      </c>
      <c r="I171" s="26" t="s">
        <v>806</v>
      </c>
      <c r="J171" s="26" t="s">
        <v>806</v>
      </c>
      <c r="K171" s="26" t="s">
        <v>807</v>
      </c>
      <c r="L171" s="26" t="s">
        <v>1132</v>
      </c>
      <c r="M171" s="27">
        <v>2053.9699999999998</v>
      </c>
      <c r="N171" s="27">
        <v>172.65</v>
      </c>
      <c r="O171" s="27">
        <v>1881.32</v>
      </c>
      <c r="P171" s="27">
        <v>223756.57</v>
      </c>
      <c r="Q171" s="27">
        <v>11434.07</v>
      </c>
      <c r="S171" s="27">
        <v>11434.07</v>
      </c>
      <c r="T171" s="27">
        <v>3214113.58</v>
      </c>
      <c r="U171" s="27">
        <v>13488.04</v>
      </c>
      <c r="V171" s="27">
        <v>172.65</v>
      </c>
      <c r="W171" s="27">
        <v>13315.39</v>
      </c>
      <c r="X171" s="27">
        <v>3437870.15</v>
      </c>
    </row>
    <row r="172" spans="1:25" hidden="1" x14ac:dyDescent="0.3">
      <c r="A172" s="26" t="s">
        <v>1133</v>
      </c>
      <c r="B172" s="26">
        <v>0</v>
      </c>
      <c r="C172" s="26" t="s">
        <v>695</v>
      </c>
      <c r="D172" s="26" t="s">
        <v>63</v>
      </c>
      <c r="E172" s="26" t="s">
        <v>624</v>
      </c>
      <c r="F172" s="26">
        <v>2017</v>
      </c>
      <c r="G172" s="26" t="s">
        <v>775</v>
      </c>
      <c r="H172" s="26">
        <v>1</v>
      </c>
      <c r="I172" s="26" t="s">
        <v>806</v>
      </c>
      <c r="J172" s="26" t="s">
        <v>806</v>
      </c>
      <c r="K172" s="26" t="s">
        <v>807</v>
      </c>
      <c r="L172" s="26" t="s">
        <v>1134</v>
      </c>
      <c r="M172" s="27">
        <v>16182.83</v>
      </c>
      <c r="N172" s="27">
        <v>13908.17</v>
      </c>
      <c r="O172" s="27">
        <v>2274.66</v>
      </c>
      <c r="P172" s="27">
        <v>3228902.31</v>
      </c>
      <c r="Q172" s="27">
        <v>9705.07</v>
      </c>
      <c r="R172" s="27">
        <v>182.83</v>
      </c>
      <c r="S172" s="27">
        <v>9522.24</v>
      </c>
      <c r="T172" s="27">
        <v>1773921.1</v>
      </c>
      <c r="U172" s="27">
        <v>25887.9</v>
      </c>
      <c r="V172" s="27">
        <v>14091</v>
      </c>
      <c r="W172" s="27">
        <v>11796.9</v>
      </c>
      <c r="X172" s="27">
        <v>5002823.41</v>
      </c>
    </row>
    <row r="173" spans="1:25" hidden="1" x14ac:dyDescent="0.3">
      <c r="A173" s="26" t="s">
        <v>1135</v>
      </c>
      <c r="B173" s="26">
        <v>0</v>
      </c>
      <c r="C173" s="26" t="s">
        <v>695</v>
      </c>
      <c r="D173" s="26" t="s">
        <v>63</v>
      </c>
      <c r="E173" s="26" t="s">
        <v>624</v>
      </c>
      <c r="F173" s="26">
        <v>2018</v>
      </c>
      <c r="G173" s="26" t="s">
        <v>843</v>
      </c>
      <c r="H173" s="26">
        <v>0</v>
      </c>
    </row>
    <row r="174" spans="1:25" hidden="1" x14ac:dyDescent="0.3">
      <c r="A174" s="26" t="s">
        <v>1136</v>
      </c>
      <c r="B174" s="26">
        <v>0</v>
      </c>
      <c r="C174" s="26" t="s">
        <v>695</v>
      </c>
      <c r="D174" s="26" t="s">
        <v>64</v>
      </c>
      <c r="E174" s="26" t="s">
        <v>624</v>
      </c>
      <c r="F174" s="26">
        <v>2016</v>
      </c>
      <c r="G174" s="26" t="s">
        <v>843</v>
      </c>
      <c r="H174" s="26">
        <v>1</v>
      </c>
      <c r="I174" s="26" t="s">
        <v>806</v>
      </c>
      <c r="J174" s="26" t="s">
        <v>806</v>
      </c>
      <c r="K174" s="26" t="s">
        <v>807</v>
      </c>
      <c r="L174" s="26" t="s">
        <v>1132</v>
      </c>
      <c r="M174" s="27">
        <v>746.66</v>
      </c>
      <c r="O174" s="27">
        <v>746.66</v>
      </c>
      <c r="P174" s="27">
        <v>1480214.9</v>
      </c>
      <c r="Q174" s="27">
        <v>4166.12</v>
      </c>
      <c r="S174" s="27">
        <v>4166.12</v>
      </c>
      <c r="T174" s="27">
        <v>3233499.54</v>
      </c>
      <c r="U174" s="27">
        <v>4912.78</v>
      </c>
      <c r="V174" s="27">
        <v>0</v>
      </c>
      <c r="W174" s="27">
        <v>4912.78</v>
      </c>
      <c r="X174" s="27">
        <v>4713714.4400000004</v>
      </c>
    </row>
    <row r="175" spans="1:25" hidden="1" x14ac:dyDescent="0.3">
      <c r="A175" s="26" t="s">
        <v>1137</v>
      </c>
      <c r="B175" s="26">
        <v>0</v>
      </c>
      <c r="C175" s="26" t="s">
        <v>695</v>
      </c>
      <c r="D175" s="26" t="s">
        <v>64</v>
      </c>
      <c r="E175" s="26" t="s">
        <v>624</v>
      </c>
      <c r="F175" s="26">
        <v>2017</v>
      </c>
      <c r="G175" s="26" t="s">
        <v>775</v>
      </c>
      <c r="H175" s="26">
        <v>1</v>
      </c>
      <c r="I175" s="26" t="s">
        <v>806</v>
      </c>
      <c r="J175" s="26" t="s">
        <v>806</v>
      </c>
      <c r="K175" s="26" t="s">
        <v>807</v>
      </c>
      <c r="L175" s="26" t="s">
        <v>1134</v>
      </c>
      <c r="M175" s="27">
        <v>5978.75</v>
      </c>
      <c r="N175" s="27">
        <v>5297.99</v>
      </c>
      <c r="O175" s="27">
        <v>680.76</v>
      </c>
      <c r="P175" s="27">
        <v>985783.14</v>
      </c>
      <c r="Q175" s="27">
        <v>3996.22</v>
      </c>
      <c r="R175" s="27">
        <v>31.1</v>
      </c>
      <c r="S175" s="27">
        <v>3965.12</v>
      </c>
      <c r="T175" s="27">
        <v>642325.56999999995</v>
      </c>
      <c r="U175" s="27">
        <v>9974.9699999999993</v>
      </c>
      <c r="V175" s="27">
        <v>5329.09</v>
      </c>
      <c r="W175" s="27">
        <v>4645.88</v>
      </c>
      <c r="X175" s="27">
        <v>1628108.71</v>
      </c>
    </row>
    <row r="176" spans="1:25" hidden="1" x14ac:dyDescent="0.3">
      <c r="A176" s="26" t="s">
        <v>1138</v>
      </c>
      <c r="B176" s="26">
        <v>0</v>
      </c>
      <c r="C176" s="26" t="s">
        <v>695</v>
      </c>
      <c r="D176" s="26" t="s">
        <v>64</v>
      </c>
      <c r="E176" s="26" t="s">
        <v>624</v>
      </c>
      <c r="F176" s="26">
        <v>2018</v>
      </c>
      <c r="G176" s="26" t="s">
        <v>843</v>
      </c>
      <c r="H176" s="26">
        <v>0</v>
      </c>
    </row>
    <row r="177" spans="1:25" hidden="1" x14ac:dyDescent="0.3">
      <c r="A177" s="26" t="s">
        <v>1139</v>
      </c>
      <c r="B177" s="26">
        <v>0</v>
      </c>
      <c r="C177" s="26" t="s">
        <v>631</v>
      </c>
      <c r="D177" s="26" t="s">
        <v>65</v>
      </c>
      <c r="E177" s="26" t="s">
        <v>624</v>
      </c>
      <c r="F177" s="26">
        <v>2016</v>
      </c>
      <c r="G177" s="26" t="s">
        <v>775</v>
      </c>
      <c r="H177" s="26">
        <v>1</v>
      </c>
      <c r="I177" s="26" t="s">
        <v>806</v>
      </c>
      <c r="J177" s="26" t="s">
        <v>1008</v>
      </c>
      <c r="K177" s="26" t="s">
        <v>845</v>
      </c>
      <c r="L177" s="26" t="s">
        <v>1140</v>
      </c>
      <c r="O177" s="27">
        <v>0</v>
      </c>
      <c r="Q177" s="27">
        <v>1139.29</v>
      </c>
      <c r="S177" s="27">
        <v>1139.29</v>
      </c>
      <c r="T177" s="27">
        <v>163740</v>
      </c>
      <c r="U177" s="27">
        <v>1139.29</v>
      </c>
      <c r="V177" s="27">
        <v>0</v>
      </c>
      <c r="W177" s="27">
        <v>1139.29</v>
      </c>
      <c r="X177" s="27">
        <v>163740</v>
      </c>
      <c r="Y177" s="26" t="s">
        <v>1141</v>
      </c>
    </row>
    <row r="178" spans="1:25" hidden="1" x14ac:dyDescent="0.3">
      <c r="A178" s="26" t="s">
        <v>1142</v>
      </c>
      <c r="B178" s="26">
        <v>0</v>
      </c>
      <c r="C178" s="26" t="s">
        <v>631</v>
      </c>
      <c r="D178" s="26" t="s">
        <v>65</v>
      </c>
      <c r="E178" s="26" t="s">
        <v>624</v>
      </c>
      <c r="F178" s="26">
        <v>2017</v>
      </c>
      <c r="G178" s="26" t="s">
        <v>775</v>
      </c>
      <c r="H178" s="26">
        <v>1</v>
      </c>
      <c r="I178" s="26" t="s">
        <v>806</v>
      </c>
      <c r="J178" s="26" t="s">
        <v>1008</v>
      </c>
      <c r="K178" s="26" t="s">
        <v>845</v>
      </c>
      <c r="L178" s="26" t="s">
        <v>1143</v>
      </c>
      <c r="M178" s="27">
        <v>0</v>
      </c>
      <c r="N178" s="27">
        <v>0</v>
      </c>
      <c r="O178" s="27">
        <v>0</v>
      </c>
      <c r="P178" s="27">
        <v>461108</v>
      </c>
      <c r="Q178" s="27">
        <v>0</v>
      </c>
      <c r="R178" s="27">
        <v>0</v>
      </c>
      <c r="S178" s="27">
        <v>0</v>
      </c>
      <c r="T178" s="27">
        <v>628265.76</v>
      </c>
      <c r="U178" s="27">
        <v>0</v>
      </c>
      <c r="V178" s="27">
        <v>0</v>
      </c>
      <c r="W178" s="27">
        <v>0</v>
      </c>
      <c r="X178" s="27">
        <v>1089373.76</v>
      </c>
      <c r="Y178" s="26" t="s">
        <v>1144</v>
      </c>
    </row>
    <row r="179" spans="1:25" hidden="1" x14ac:dyDescent="0.3">
      <c r="A179" s="26" t="s">
        <v>1145</v>
      </c>
      <c r="B179" s="26">
        <v>0</v>
      </c>
      <c r="C179" s="26" t="s">
        <v>631</v>
      </c>
      <c r="D179" s="26" t="s">
        <v>65</v>
      </c>
      <c r="E179" s="26" t="s">
        <v>624</v>
      </c>
      <c r="F179" s="26">
        <v>2018</v>
      </c>
      <c r="G179" s="26" t="s">
        <v>775</v>
      </c>
      <c r="H179" s="26">
        <v>1</v>
      </c>
      <c r="I179" s="26" t="s">
        <v>806</v>
      </c>
      <c r="J179" s="26" t="s">
        <v>806</v>
      </c>
      <c r="K179" s="26" t="s">
        <v>807</v>
      </c>
      <c r="L179" s="26" t="s">
        <v>1146</v>
      </c>
      <c r="O179" s="27">
        <v>0</v>
      </c>
      <c r="P179" s="27">
        <v>607205</v>
      </c>
      <c r="S179" s="27">
        <v>0</v>
      </c>
      <c r="T179" s="27">
        <v>554132</v>
      </c>
      <c r="U179" s="27">
        <v>0</v>
      </c>
      <c r="V179" s="27">
        <v>0</v>
      </c>
      <c r="W179" s="27">
        <v>0</v>
      </c>
      <c r="X179" s="27">
        <v>1161337</v>
      </c>
      <c r="Y179" s="26" t="s">
        <v>1147</v>
      </c>
    </row>
    <row r="180" spans="1:25" x14ac:dyDescent="0.3">
      <c r="A180" s="26" t="s">
        <v>1148</v>
      </c>
      <c r="B180" s="26">
        <v>0</v>
      </c>
      <c r="C180" s="26" t="s">
        <v>631</v>
      </c>
      <c r="D180" s="26" t="s">
        <v>1149</v>
      </c>
      <c r="E180" s="26" t="s">
        <v>624</v>
      </c>
      <c r="F180" s="26">
        <v>2019</v>
      </c>
      <c r="G180" s="26" t="s">
        <v>775</v>
      </c>
      <c r="H180" s="26">
        <v>1</v>
      </c>
      <c r="I180" s="26" t="s">
        <v>806</v>
      </c>
      <c r="J180" s="26" t="s">
        <v>806</v>
      </c>
      <c r="K180" s="26" t="s">
        <v>807</v>
      </c>
      <c r="M180" s="27">
        <v>0</v>
      </c>
      <c r="N180" s="27">
        <v>0</v>
      </c>
      <c r="O180" s="27">
        <v>0</v>
      </c>
      <c r="P180" s="27">
        <v>236507.16</v>
      </c>
      <c r="Q180" s="27">
        <v>0</v>
      </c>
      <c r="R180" s="27">
        <v>0</v>
      </c>
      <c r="S180" s="27">
        <v>0</v>
      </c>
      <c r="T180" s="27">
        <v>337765</v>
      </c>
      <c r="U180" s="27">
        <v>0</v>
      </c>
      <c r="V180" s="27">
        <v>0</v>
      </c>
      <c r="W180" s="27">
        <v>0</v>
      </c>
      <c r="X180" s="27">
        <v>574272.16</v>
      </c>
    </row>
    <row r="181" spans="1:25" hidden="1" x14ac:dyDescent="0.3">
      <c r="A181" s="26" t="s">
        <v>1150</v>
      </c>
      <c r="B181" s="26">
        <v>0</v>
      </c>
      <c r="C181" s="26" t="s">
        <v>627</v>
      </c>
      <c r="D181" s="26" t="s">
        <v>31</v>
      </c>
      <c r="E181" s="26" t="s">
        <v>628</v>
      </c>
      <c r="F181" s="26">
        <v>2016</v>
      </c>
      <c r="G181" s="26" t="s">
        <v>843</v>
      </c>
      <c r="H181" s="26">
        <v>0</v>
      </c>
      <c r="I181" s="26" t="s">
        <v>806</v>
      </c>
      <c r="J181" s="26" t="s">
        <v>806</v>
      </c>
      <c r="K181" s="26" t="s">
        <v>807</v>
      </c>
      <c r="L181" s="26" t="s">
        <v>1151</v>
      </c>
      <c r="M181" s="27">
        <v>1715.12169242801</v>
      </c>
      <c r="O181" s="27">
        <v>1715.12169242801</v>
      </c>
      <c r="P181" s="27">
        <v>2146513</v>
      </c>
      <c r="Q181" s="27">
        <v>1717.02855522542</v>
      </c>
      <c r="S181" s="27">
        <v>1717.02855522542</v>
      </c>
      <c r="U181" s="27">
        <v>3432.1502476534301</v>
      </c>
      <c r="V181" s="27">
        <v>0</v>
      </c>
      <c r="W181" s="27">
        <v>3432.1502476534301</v>
      </c>
      <c r="X181" s="27">
        <v>2146513</v>
      </c>
      <c r="Y181" s="26" t="s">
        <v>1152</v>
      </c>
    </row>
    <row r="182" spans="1:25" hidden="1" x14ac:dyDescent="0.3">
      <c r="A182" s="26" t="s">
        <v>1153</v>
      </c>
      <c r="B182" s="26">
        <v>0</v>
      </c>
      <c r="C182" s="26" t="s">
        <v>627</v>
      </c>
      <c r="D182" s="26" t="s">
        <v>31</v>
      </c>
      <c r="E182" s="26" t="s">
        <v>628</v>
      </c>
      <c r="F182" s="26">
        <v>2017</v>
      </c>
      <c r="G182" s="26" t="s">
        <v>775</v>
      </c>
      <c r="H182" s="26">
        <v>1</v>
      </c>
      <c r="I182" s="26" t="s">
        <v>806</v>
      </c>
      <c r="J182" s="26" t="s">
        <v>806</v>
      </c>
      <c r="K182" s="26" t="s">
        <v>807</v>
      </c>
      <c r="L182" s="26" t="s">
        <v>1151</v>
      </c>
      <c r="M182" s="27">
        <v>3041.5920710801101</v>
      </c>
      <c r="O182" s="27">
        <v>3041.5920710801101</v>
      </c>
      <c r="P182" s="27">
        <v>2963266.8991717398</v>
      </c>
      <c r="Q182" s="27">
        <v>1109.6322120949301</v>
      </c>
      <c r="S182" s="27">
        <v>1109.6322120949301</v>
      </c>
      <c r="T182" s="27">
        <v>438948.64602405397</v>
      </c>
      <c r="U182" s="27">
        <v>4151.22428317503</v>
      </c>
      <c r="V182" s="27">
        <v>0</v>
      </c>
      <c r="W182" s="27">
        <v>4151.22428317503</v>
      </c>
      <c r="X182" s="27">
        <v>3402215.5451957998</v>
      </c>
      <c r="Y182" s="26" t="s">
        <v>1154</v>
      </c>
    </row>
    <row r="183" spans="1:25" hidden="1" x14ac:dyDescent="0.3">
      <c r="A183" s="26" t="s">
        <v>1155</v>
      </c>
      <c r="B183" s="26">
        <v>0</v>
      </c>
      <c r="C183" s="26" t="s">
        <v>627</v>
      </c>
      <c r="D183" s="26" t="s">
        <v>32</v>
      </c>
      <c r="E183" s="26" t="s">
        <v>628</v>
      </c>
      <c r="F183" s="26">
        <v>2018</v>
      </c>
      <c r="G183" s="26" t="s">
        <v>775</v>
      </c>
      <c r="H183" s="26">
        <v>1</v>
      </c>
    </row>
    <row r="184" spans="1:25" x14ac:dyDescent="0.3">
      <c r="A184" s="26" t="s">
        <v>1156</v>
      </c>
      <c r="B184" s="26">
        <v>0</v>
      </c>
      <c r="C184" s="26" t="s">
        <v>627</v>
      </c>
      <c r="D184" s="26" t="s">
        <v>32</v>
      </c>
      <c r="E184" s="26" t="s">
        <v>628</v>
      </c>
      <c r="F184" s="26">
        <v>2019</v>
      </c>
      <c r="G184" s="26" t="s">
        <v>775</v>
      </c>
      <c r="H184" s="26">
        <v>1</v>
      </c>
      <c r="I184" s="26" t="s">
        <v>806</v>
      </c>
      <c r="K184" s="26" t="s">
        <v>845</v>
      </c>
      <c r="L184" s="26" t="s">
        <v>1157</v>
      </c>
      <c r="M184" s="27">
        <v>1413.8</v>
      </c>
      <c r="N184" s="27">
        <v>0</v>
      </c>
      <c r="O184" s="27">
        <v>1413.8</v>
      </c>
      <c r="P184" s="27">
        <v>1525969.25</v>
      </c>
      <c r="Q184" s="27">
        <v>0</v>
      </c>
      <c r="R184" s="27">
        <v>0</v>
      </c>
      <c r="S184" s="27">
        <v>0</v>
      </c>
      <c r="U184" s="27">
        <v>1413.8</v>
      </c>
      <c r="V184" s="27">
        <v>0</v>
      </c>
      <c r="W184" s="27">
        <v>1413.8</v>
      </c>
      <c r="X184" s="27">
        <v>1525969.25</v>
      </c>
      <c r="Y184" s="26" t="s">
        <v>1158</v>
      </c>
    </row>
    <row r="185" spans="1:25" hidden="1" x14ac:dyDescent="0.3">
      <c r="A185" s="26" t="s">
        <v>1159</v>
      </c>
      <c r="B185" s="26">
        <v>0</v>
      </c>
      <c r="C185" s="26" t="s">
        <v>627</v>
      </c>
      <c r="D185" s="26" t="s">
        <v>33</v>
      </c>
      <c r="E185" s="26" t="s">
        <v>628</v>
      </c>
      <c r="F185" s="26">
        <v>2016</v>
      </c>
      <c r="G185" s="26" t="s">
        <v>805</v>
      </c>
      <c r="H185" s="26">
        <v>0</v>
      </c>
      <c r="I185" s="26" t="s">
        <v>806</v>
      </c>
      <c r="J185" s="26" t="s">
        <v>806</v>
      </c>
      <c r="K185" s="26" t="s">
        <v>807</v>
      </c>
      <c r="L185" s="26" t="s">
        <v>1160</v>
      </c>
      <c r="M185" s="27">
        <v>0</v>
      </c>
      <c r="N185" s="27">
        <v>0</v>
      </c>
      <c r="O185" s="27">
        <v>0</v>
      </c>
      <c r="P185" s="27">
        <v>8696877.6966122594</v>
      </c>
      <c r="S185" s="27">
        <v>0</v>
      </c>
      <c r="U185" s="27">
        <v>0</v>
      </c>
      <c r="V185" s="27">
        <v>0</v>
      </c>
      <c r="W185" s="27">
        <v>0</v>
      </c>
      <c r="X185" s="27">
        <v>8696877.6966122594</v>
      </c>
      <c r="Y185" s="26" t="s">
        <v>1161</v>
      </c>
    </row>
    <row r="186" spans="1:25" hidden="1" x14ac:dyDescent="0.3">
      <c r="A186" s="26" t="s">
        <v>1162</v>
      </c>
      <c r="B186" s="26">
        <v>0</v>
      </c>
      <c r="C186" s="26" t="s">
        <v>627</v>
      </c>
      <c r="D186" s="26" t="s">
        <v>33</v>
      </c>
      <c r="E186" s="26" t="s">
        <v>628</v>
      </c>
      <c r="F186" s="26">
        <v>2017</v>
      </c>
      <c r="G186" s="26" t="s">
        <v>775</v>
      </c>
      <c r="H186" s="26">
        <v>1</v>
      </c>
      <c r="I186" s="26" t="s">
        <v>806</v>
      </c>
      <c r="J186" s="26" t="s">
        <v>806</v>
      </c>
      <c r="K186" s="26" t="s">
        <v>807</v>
      </c>
      <c r="L186" s="26" t="s">
        <v>1163</v>
      </c>
      <c r="M186" s="27">
        <v>0</v>
      </c>
      <c r="N186" s="27">
        <v>0</v>
      </c>
      <c r="O186" s="27">
        <v>0</v>
      </c>
      <c r="P186" s="27">
        <v>8393127</v>
      </c>
      <c r="S186" s="27">
        <v>0</v>
      </c>
      <c r="U186" s="27">
        <v>0</v>
      </c>
      <c r="V186" s="27">
        <v>0</v>
      </c>
      <c r="W186" s="27">
        <v>0</v>
      </c>
      <c r="X186" s="27">
        <v>8393127</v>
      </c>
      <c r="Y186" s="26" t="s">
        <v>1164</v>
      </c>
    </row>
    <row r="187" spans="1:25" hidden="1" x14ac:dyDescent="0.3">
      <c r="A187" s="26" t="s">
        <v>1165</v>
      </c>
      <c r="B187" s="26">
        <v>0</v>
      </c>
      <c r="C187" s="26" t="s">
        <v>627</v>
      </c>
      <c r="D187" s="26" t="s">
        <v>34</v>
      </c>
      <c r="E187" s="26" t="s">
        <v>628</v>
      </c>
      <c r="F187" s="26">
        <v>2018</v>
      </c>
      <c r="G187" s="26" t="s">
        <v>834</v>
      </c>
      <c r="H187" s="26">
        <v>0</v>
      </c>
    </row>
    <row r="188" spans="1:25" x14ac:dyDescent="0.3">
      <c r="A188" s="26" t="s">
        <v>1166</v>
      </c>
      <c r="B188" s="26">
        <v>0</v>
      </c>
      <c r="C188" s="26" t="s">
        <v>627</v>
      </c>
      <c r="D188" s="26" t="s">
        <v>34</v>
      </c>
      <c r="E188" s="26" t="s">
        <v>628</v>
      </c>
      <c r="F188" s="26">
        <v>2019</v>
      </c>
      <c r="G188" s="26" t="s">
        <v>775</v>
      </c>
      <c r="H188" s="26">
        <v>1</v>
      </c>
      <c r="I188" s="26" t="s">
        <v>806</v>
      </c>
      <c r="J188" s="26" t="s">
        <v>806</v>
      </c>
      <c r="K188" s="26" t="s">
        <v>807</v>
      </c>
      <c r="L188" s="26" t="s">
        <v>1167</v>
      </c>
      <c r="M188" s="27">
        <v>0</v>
      </c>
      <c r="N188" s="27">
        <v>0</v>
      </c>
      <c r="O188" s="27">
        <v>0</v>
      </c>
      <c r="P188" s="27">
        <v>6807602</v>
      </c>
      <c r="Q188" s="27">
        <v>0</v>
      </c>
      <c r="R188" s="27">
        <v>0</v>
      </c>
      <c r="S188" s="27">
        <v>0</v>
      </c>
      <c r="U188" s="27">
        <v>0</v>
      </c>
      <c r="V188" s="27">
        <v>0</v>
      </c>
      <c r="W188" s="27">
        <v>0</v>
      </c>
      <c r="X188" s="27">
        <v>6807602</v>
      </c>
      <c r="Y188" s="26" t="s">
        <v>1168</v>
      </c>
    </row>
    <row r="189" spans="1:25" hidden="1" x14ac:dyDescent="0.3">
      <c r="A189" s="26" t="s">
        <v>1169</v>
      </c>
      <c r="B189" s="26">
        <v>0</v>
      </c>
      <c r="C189" s="26" t="s">
        <v>627</v>
      </c>
      <c r="D189" s="26" t="s">
        <v>35</v>
      </c>
      <c r="E189" s="26" t="s">
        <v>628</v>
      </c>
      <c r="F189" s="26">
        <v>2016</v>
      </c>
      <c r="G189" s="26" t="s">
        <v>834</v>
      </c>
      <c r="H189" s="26">
        <v>0</v>
      </c>
    </row>
    <row r="190" spans="1:25" hidden="1" x14ac:dyDescent="0.3">
      <c r="A190" s="26" t="s">
        <v>1170</v>
      </c>
      <c r="B190" s="26">
        <v>0</v>
      </c>
      <c r="C190" s="26" t="s">
        <v>627</v>
      </c>
      <c r="D190" s="26" t="s">
        <v>35</v>
      </c>
      <c r="E190" s="26" t="s">
        <v>628</v>
      </c>
      <c r="F190" s="26">
        <v>2017</v>
      </c>
      <c r="G190" s="26" t="s">
        <v>775</v>
      </c>
      <c r="H190" s="26">
        <v>1</v>
      </c>
      <c r="I190" s="26" t="s">
        <v>806</v>
      </c>
      <c r="J190" s="26" t="s">
        <v>806</v>
      </c>
      <c r="K190" s="26" t="s">
        <v>807</v>
      </c>
      <c r="M190" s="27">
        <v>0</v>
      </c>
      <c r="N190" s="27">
        <v>0</v>
      </c>
      <c r="O190" s="27">
        <v>0</v>
      </c>
      <c r="P190" s="27">
        <v>16458490</v>
      </c>
      <c r="Q190" s="27">
        <v>0</v>
      </c>
      <c r="R190" s="27">
        <v>0</v>
      </c>
      <c r="S190" s="27">
        <v>0</v>
      </c>
      <c r="T190" s="27">
        <v>2460516</v>
      </c>
      <c r="U190" s="27">
        <v>0</v>
      </c>
      <c r="V190" s="27">
        <v>0</v>
      </c>
      <c r="W190" s="27">
        <v>0</v>
      </c>
      <c r="X190" s="27">
        <v>18919006</v>
      </c>
    </row>
    <row r="191" spans="1:25" hidden="1" x14ac:dyDescent="0.3">
      <c r="A191" s="26" t="s">
        <v>1171</v>
      </c>
      <c r="B191" s="26">
        <v>0</v>
      </c>
      <c r="C191" s="26" t="s">
        <v>627</v>
      </c>
      <c r="D191" s="26" t="s">
        <v>36</v>
      </c>
      <c r="E191" s="26" t="s">
        <v>628</v>
      </c>
      <c r="F191" s="26">
        <v>2018</v>
      </c>
      <c r="G191" s="26" t="s">
        <v>843</v>
      </c>
      <c r="H191" s="26">
        <v>1</v>
      </c>
    </row>
    <row r="192" spans="1:25" x14ac:dyDescent="0.3">
      <c r="A192" s="26" t="s">
        <v>1172</v>
      </c>
      <c r="B192" s="26">
        <v>0</v>
      </c>
      <c r="C192" s="26" t="s">
        <v>627</v>
      </c>
      <c r="D192" s="26" t="s">
        <v>36</v>
      </c>
      <c r="E192" s="26" t="s">
        <v>628</v>
      </c>
      <c r="F192" s="26">
        <v>2019</v>
      </c>
      <c r="G192" s="26" t="s">
        <v>775</v>
      </c>
      <c r="H192" s="26">
        <v>1</v>
      </c>
      <c r="I192" s="26" t="s">
        <v>806</v>
      </c>
      <c r="J192" s="26" t="s">
        <v>806</v>
      </c>
      <c r="K192" s="26" t="s">
        <v>807</v>
      </c>
      <c r="L192" s="26" t="s">
        <v>1173</v>
      </c>
      <c r="O192" s="27">
        <v>0</v>
      </c>
      <c r="P192" s="27">
        <v>9928690.6199999992</v>
      </c>
      <c r="S192" s="27">
        <v>0</v>
      </c>
      <c r="T192" s="27">
        <v>1850341.46</v>
      </c>
      <c r="U192" s="27">
        <v>0</v>
      </c>
      <c r="V192" s="27">
        <v>0</v>
      </c>
      <c r="W192" s="27">
        <v>0</v>
      </c>
      <c r="X192" s="27">
        <v>11779032.08</v>
      </c>
      <c r="Y192" s="26" t="s">
        <v>1174</v>
      </c>
    </row>
    <row r="193" spans="1:25" x14ac:dyDescent="0.3">
      <c r="A193" s="26" t="s">
        <v>1175</v>
      </c>
      <c r="B193" s="26">
        <v>0</v>
      </c>
      <c r="C193" s="26" t="s">
        <v>627</v>
      </c>
      <c r="D193" s="26" t="s">
        <v>1176</v>
      </c>
      <c r="E193" s="26" t="s">
        <v>628</v>
      </c>
      <c r="F193" s="26">
        <v>2019</v>
      </c>
      <c r="G193" s="26" t="s">
        <v>775</v>
      </c>
      <c r="H193" s="26">
        <v>1</v>
      </c>
      <c r="I193" s="26" t="s">
        <v>806</v>
      </c>
      <c r="K193" s="26" t="s">
        <v>845</v>
      </c>
      <c r="L193" s="26" t="s">
        <v>1177</v>
      </c>
      <c r="M193" s="27">
        <v>0</v>
      </c>
      <c r="N193" s="27">
        <v>0</v>
      </c>
      <c r="O193" s="27">
        <v>0</v>
      </c>
      <c r="P193" s="27">
        <v>453793</v>
      </c>
      <c r="Q193" s="27">
        <v>0</v>
      </c>
      <c r="R193" s="27">
        <v>0</v>
      </c>
      <c r="S193" s="27">
        <v>0</v>
      </c>
      <c r="T193" s="27">
        <v>0</v>
      </c>
      <c r="U193" s="27">
        <v>0</v>
      </c>
      <c r="V193" s="27">
        <v>0</v>
      </c>
      <c r="W193" s="27">
        <v>0</v>
      </c>
      <c r="X193" s="27">
        <v>453793</v>
      </c>
      <c r="Y193" s="26" t="s">
        <v>1178</v>
      </c>
    </row>
    <row r="194" spans="1:25" hidden="1" x14ac:dyDescent="0.3">
      <c r="A194" s="26" t="s">
        <v>1179</v>
      </c>
      <c r="B194" s="26">
        <v>0</v>
      </c>
      <c r="C194" s="26" t="s">
        <v>627</v>
      </c>
      <c r="D194" s="26" t="s">
        <v>1180</v>
      </c>
      <c r="E194" s="26" t="s">
        <v>628</v>
      </c>
      <c r="F194" s="26">
        <v>2014</v>
      </c>
      <c r="G194" s="26" t="s">
        <v>843</v>
      </c>
      <c r="H194" s="26">
        <v>0</v>
      </c>
    </row>
    <row r="195" spans="1:25" hidden="1" x14ac:dyDescent="0.3">
      <c r="A195" s="26" t="s">
        <v>1181</v>
      </c>
      <c r="B195" s="26">
        <v>0</v>
      </c>
      <c r="C195" s="26" t="s">
        <v>627</v>
      </c>
      <c r="D195" s="26" t="s">
        <v>1180</v>
      </c>
      <c r="E195" s="26" t="s">
        <v>628</v>
      </c>
      <c r="F195" s="26">
        <v>2016</v>
      </c>
      <c r="G195" s="26" t="s">
        <v>843</v>
      </c>
      <c r="H195" s="26">
        <v>0</v>
      </c>
    </row>
    <row r="196" spans="1:25" hidden="1" x14ac:dyDescent="0.3">
      <c r="A196" s="26" t="s">
        <v>1182</v>
      </c>
      <c r="B196" s="26">
        <v>0</v>
      </c>
      <c r="C196" s="26" t="s">
        <v>627</v>
      </c>
      <c r="D196" s="26" t="s">
        <v>1180</v>
      </c>
      <c r="E196" s="26" t="s">
        <v>628</v>
      </c>
      <c r="F196" s="26">
        <v>2017</v>
      </c>
      <c r="G196" s="26" t="s">
        <v>775</v>
      </c>
      <c r="H196" s="26">
        <v>1</v>
      </c>
      <c r="K196" s="26" t="s">
        <v>845</v>
      </c>
      <c r="L196" s="26" t="s">
        <v>1183</v>
      </c>
      <c r="M196" s="27">
        <v>6922.4766257544297</v>
      </c>
      <c r="O196" s="27">
        <v>6922.4766257544297</v>
      </c>
      <c r="P196" s="27">
        <v>6321885</v>
      </c>
      <c r="S196" s="27">
        <v>0</v>
      </c>
      <c r="U196" s="27">
        <v>6922.4766257544297</v>
      </c>
      <c r="V196" s="27">
        <v>0</v>
      </c>
      <c r="W196" s="27">
        <v>6922.4766257544297</v>
      </c>
      <c r="X196" s="27">
        <v>6321885</v>
      </c>
      <c r="Y196" s="26" t="s">
        <v>1184</v>
      </c>
    </row>
    <row r="197" spans="1:25" hidden="1" x14ac:dyDescent="0.3">
      <c r="A197" s="26" t="s">
        <v>1185</v>
      </c>
      <c r="B197" s="26">
        <v>0</v>
      </c>
      <c r="C197" s="26" t="s">
        <v>627</v>
      </c>
      <c r="D197" s="26" t="s">
        <v>37</v>
      </c>
      <c r="E197" s="26" t="s">
        <v>628</v>
      </c>
      <c r="F197" s="26">
        <v>2016</v>
      </c>
      <c r="G197" s="26" t="s">
        <v>805</v>
      </c>
      <c r="H197" s="26">
        <v>0</v>
      </c>
      <c r="I197" s="26" t="s">
        <v>806</v>
      </c>
      <c r="J197" s="26" t="s">
        <v>806</v>
      </c>
      <c r="K197" s="26" t="s">
        <v>807</v>
      </c>
      <c r="M197" s="27">
        <v>70723.962088978398</v>
      </c>
      <c r="N197" s="27">
        <v>70723.962088978398</v>
      </c>
      <c r="O197" s="27">
        <v>0</v>
      </c>
      <c r="P197" s="27">
        <v>2116084</v>
      </c>
      <c r="Q197" s="27">
        <v>0</v>
      </c>
      <c r="S197" s="27">
        <v>0</v>
      </c>
      <c r="U197" s="27">
        <v>70723.962088978398</v>
      </c>
      <c r="V197" s="27">
        <v>70723.962088978398</v>
      </c>
      <c r="W197" s="27">
        <v>0</v>
      </c>
      <c r="X197" s="27">
        <v>2116084</v>
      </c>
      <c r="Y197" s="26" t="s">
        <v>1186</v>
      </c>
    </row>
    <row r="198" spans="1:25" hidden="1" x14ac:dyDescent="0.3">
      <c r="A198" s="26" t="s">
        <v>1187</v>
      </c>
      <c r="B198" s="26">
        <v>0</v>
      </c>
      <c r="C198" s="26" t="s">
        <v>627</v>
      </c>
      <c r="D198" s="26" t="s">
        <v>37</v>
      </c>
      <c r="E198" s="26" t="s">
        <v>628</v>
      </c>
      <c r="F198" s="26">
        <v>2017</v>
      </c>
      <c r="G198" s="26" t="s">
        <v>775</v>
      </c>
      <c r="H198" s="26">
        <v>1</v>
      </c>
      <c r="I198" s="26" t="s">
        <v>806</v>
      </c>
      <c r="J198" s="26" t="s">
        <v>806</v>
      </c>
      <c r="K198" s="26" t="s">
        <v>807</v>
      </c>
      <c r="M198" s="27">
        <v>199818</v>
      </c>
      <c r="N198" s="27">
        <v>199818</v>
      </c>
      <c r="O198" s="27">
        <v>0</v>
      </c>
      <c r="P198" s="27">
        <v>3146369</v>
      </c>
      <c r="Q198" s="27">
        <v>9637.2170736801309</v>
      </c>
      <c r="R198" s="27">
        <v>9637.2170736801309</v>
      </c>
      <c r="S198" s="27">
        <v>0</v>
      </c>
      <c r="T198" s="27">
        <v>86890</v>
      </c>
      <c r="U198" s="27">
        <v>209455.21707367999</v>
      </c>
      <c r="V198" s="27">
        <v>209455.21707367999</v>
      </c>
      <c r="W198" s="27">
        <v>0</v>
      </c>
      <c r="X198" s="27">
        <v>3233259</v>
      </c>
      <c r="Y198" s="26" t="s">
        <v>1188</v>
      </c>
    </row>
    <row r="199" spans="1:25" hidden="1" x14ac:dyDescent="0.3">
      <c r="A199" s="26" t="s">
        <v>1189</v>
      </c>
      <c r="B199" s="26">
        <v>0</v>
      </c>
      <c r="C199" s="26" t="s">
        <v>627</v>
      </c>
      <c r="D199" s="26" t="s">
        <v>38</v>
      </c>
      <c r="E199" s="26" t="s">
        <v>628</v>
      </c>
      <c r="F199" s="26">
        <v>2018</v>
      </c>
      <c r="G199" s="26" t="s">
        <v>775</v>
      </c>
      <c r="H199" s="26">
        <v>1</v>
      </c>
      <c r="I199" s="26" t="s">
        <v>882</v>
      </c>
      <c r="J199" s="26" t="s">
        <v>882</v>
      </c>
      <c r="K199" s="26" t="s">
        <v>845</v>
      </c>
      <c r="L199" s="26" t="s">
        <v>1190</v>
      </c>
      <c r="M199" s="27">
        <v>55428.055999999997</v>
      </c>
      <c r="N199" s="27">
        <v>55428.055999999997</v>
      </c>
      <c r="O199" s="27">
        <v>0</v>
      </c>
      <c r="P199" s="27">
        <v>1294175</v>
      </c>
      <c r="Q199" s="27">
        <v>84.789000000000001</v>
      </c>
      <c r="R199" s="27">
        <v>84.789000000000001</v>
      </c>
      <c r="S199" s="27">
        <v>0</v>
      </c>
      <c r="T199" s="27">
        <v>58460.82</v>
      </c>
      <c r="U199" s="27">
        <v>55512.845000000001</v>
      </c>
      <c r="V199" s="27">
        <v>55512.845000000001</v>
      </c>
      <c r="W199" s="27">
        <v>0</v>
      </c>
      <c r="X199" s="27">
        <v>1352635.82</v>
      </c>
      <c r="Y199" s="26" t="s">
        <v>1191</v>
      </c>
    </row>
    <row r="200" spans="1:25" x14ac:dyDescent="0.3">
      <c r="A200" s="26" t="s">
        <v>1192</v>
      </c>
      <c r="B200" s="26">
        <v>0</v>
      </c>
      <c r="C200" s="26" t="s">
        <v>627</v>
      </c>
      <c r="D200" s="26" t="s">
        <v>38</v>
      </c>
      <c r="E200" s="26" t="s">
        <v>628</v>
      </c>
      <c r="F200" s="26">
        <v>2019</v>
      </c>
      <c r="G200" s="26" t="s">
        <v>775</v>
      </c>
      <c r="H200" s="26">
        <v>1</v>
      </c>
      <c r="I200" s="26" t="s">
        <v>806</v>
      </c>
      <c r="J200" s="26" t="s">
        <v>806</v>
      </c>
      <c r="K200" s="26" t="s">
        <v>807</v>
      </c>
      <c r="M200" s="27">
        <v>77854.309047696705</v>
      </c>
      <c r="N200" s="27">
        <v>77854.309047696705</v>
      </c>
      <c r="O200" s="27">
        <v>0</v>
      </c>
      <c r="P200" s="27">
        <v>2046068</v>
      </c>
      <c r="Q200" s="27">
        <v>131.18237933279201</v>
      </c>
      <c r="R200" s="27">
        <v>131.18237933279201</v>
      </c>
      <c r="S200" s="27">
        <v>0</v>
      </c>
      <c r="T200" s="27">
        <v>78597</v>
      </c>
      <c r="U200" s="27">
        <v>77985.491427029498</v>
      </c>
      <c r="V200" s="27">
        <v>77985.491427029498</v>
      </c>
      <c r="W200" s="27">
        <v>0</v>
      </c>
      <c r="X200" s="27">
        <v>2124665</v>
      </c>
      <c r="Y200" s="26" t="s">
        <v>1193</v>
      </c>
    </row>
    <row r="201" spans="1:25" hidden="1" x14ac:dyDescent="0.3">
      <c r="A201" s="26" t="s">
        <v>1194</v>
      </c>
      <c r="B201" s="26">
        <v>0</v>
      </c>
      <c r="C201" s="26" t="s">
        <v>633</v>
      </c>
      <c r="D201" s="26" t="s">
        <v>69</v>
      </c>
      <c r="E201" s="26" t="s">
        <v>624</v>
      </c>
      <c r="F201" s="26">
        <v>2016</v>
      </c>
      <c r="G201" s="26" t="s">
        <v>775</v>
      </c>
      <c r="H201" s="26">
        <v>1</v>
      </c>
      <c r="I201" s="26" t="s">
        <v>806</v>
      </c>
      <c r="J201" s="26" t="s">
        <v>806</v>
      </c>
      <c r="K201" s="26" t="s">
        <v>807</v>
      </c>
      <c r="L201" s="26" t="s">
        <v>1195</v>
      </c>
      <c r="M201" s="27">
        <v>0</v>
      </c>
      <c r="N201" s="27">
        <v>0</v>
      </c>
      <c r="O201" s="27">
        <v>0</v>
      </c>
      <c r="P201" s="27">
        <v>760912.39</v>
      </c>
      <c r="Q201" s="27">
        <v>0</v>
      </c>
      <c r="R201" s="27">
        <v>0</v>
      </c>
      <c r="S201" s="27">
        <v>0</v>
      </c>
      <c r="T201" s="27">
        <v>62289.5</v>
      </c>
      <c r="U201" s="27">
        <v>0</v>
      </c>
      <c r="V201" s="27">
        <v>0</v>
      </c>
      <c r="W201" s="27">
        <v>0</v>
      </c>
      <c r="X201" s="27">
        <v>823201.89</v>
      </c>
      <c r="Y201" s="26" t="s">
        <v>1196</v>
      </c>
    </row>
    <row r="202" spans="1:25" hidden="1" x14ac:dyDescent="0.3">
      <c r="A202" s="26" t="s">
        <v>1197</v>
      </c>
      <c r="B202" s="26">
        <v>0</v>
      </c>
      <c r="C202" s="26" t="s">
        <v>633</v>
      </c>
      <c r="D202" s="26" t="s">
        <v>69</v>
      </c>
      <c r="E202" s="26" t="s">
        <v>624</v>
      </c>
      <c r="F202" s="26">
        <v>2017</v>
      </c>
      <c r="G202" s="26" t="s">
        <v>775</v>
      </c>
      <c r="H202" s="26">
        <v>1</v>
      </c>
      <c r="I202" s="26" t="s">
        <v>806</v>
      </c>
      <c r="J202" s="26" t="s">
        <v>806</v>
      </c>
      <c r="K202" s="26" t="s">
        <v>807</v>
      </c>
      <c r="L202" s="26" t="s">
        <v>1198</v>
      </c>
      <c r="M202" s="27">
        <v>0</v>
      </c>
      <c r="N202" s="27">
        <v>0</v>
      </c>
      <c r="O202" s="27">
        <v>0</v>
      </c>
      <c r="P202" s="27">
        <v>407376.89880862599</v>
      </c>
      <c r="Q202" s="27">
        <v>0</v>
      </c>
      <c r="R202" s="27">
        <v>0</v>
      </c>
      <c r="S202" s="27">
        <v>0</v>
      </c>
      <c r="T202" s="27">
        <v>36315.502999999997</v>
      </c>
      <c r="U202" s="27">
        <v>0</v>
      </c>
      <c r="V202" s="27">
        <v>0</v>
      </c>
      <c r="W202" s="27">
        <v>0</v>
      </c>
      <c r="X202" s="27">
        <v>443692.40180862602</v>
      </c>
    </row>
    <row r="203" spans="1:25" hidden="1" x14ac:dyDescent="0.3">
      <c r="A203" s="26" t="s">
        <v>1199</v>
      </c>
      <c r="B203" s="26">
        <v>0</v>
      </c>
      <c r="C203" s="26" t="s">
        <v>633</v>
      </c>
      <c r="D203" s="26" t="s">
        <v>1200</v>
      </c>
      <c r="E203" s="26" t="s">
        <v>624</v>
      </c>
      <c r="F203" s="26">
        <v>2018</v>
      </c>
      <c r="G203" s="26" t="s">
        <v>775</v>
      </c>
      <c r="H203" s="26">
        <v>1</v>
      </c>
      <c r="I203" s="26" t="s">
        <v>806</v>
      </c>
      <c r="J203" s="26" t="s">
        <v>806</v>
      </c>
      <c r="K203" s="26" t="s">
        <v>807</v>
      </c>
      <c r="L203" s="26" t="s">
        <v>1201</v>
      </c>
      <c r="M203" s="27">
        <v>0</v>
      </c>
      <c r="N203" s="27">
        <v>0</v>
      </c>
      <c r="O203" s="27">
        <v>0</v>
      </c>
      <c r="P203" s="27">
        <v>165264.23000000001</v>
      </c>
      <c r="Q203" s="27">
        <v>0</v>
      </c>
      <c r="R203" s="27">
        <v>0</v>
      </c>
      <c r="S203" s="27">
        <v>0</v>
      </c>
      <c r="T203" s="27">
        <v>31623.77</v>
      </c>
      <c r="U203" s="27">
        <v>0</v>
      </c>
      <c r="V203" s="27">
        <v>0</v>
      </c>
      <c r="W203" s="27">
        <v>0</v>
      </c>
      <c r="X203" s="27">
        <v>196888</v>
      </c>
      <c r="Y203" s="26" t="s">
        <v>1202</v>
      </c>
    </row>
    <row r="204" spans="1:25" x14ac:dyDescent="0.3">
      <c r="A204" s="26" t="s">
        <v>1203</v>
      </c>
      <c r="B204" s="26">
        <v>0</v>
      </c>
      <c r="C204" s="26" t="s">
        <v>633</v>
      </c>
      <c r="D204" s="26" t="s">
        <v>1200</v>
      </c>
      <c r="E204" s="26" t="s">
        <v>624</v>
      </c>
      <c r="F204" s="26">
        <v>2019</v>
      </c>
      <c r="G204" s="26" t="s">
        <v>775</v>
      </c>
      <c r="H204" s="26">
        <v>1</v>
      </c>
      <c r="I204" s="26" t="s">
        <v>806</v>
      </c>
      <c r="J204" s="26" t="s">
        <v>806</v>
      </c>
      <c r="K204" s="26" t="s">
        <v>807</v>
      </c>
      <c r="L204" s="26" t="s">
        <v>1201</v>
      </c>
      <c r="O204" s="27">
        <v>0</v>
      </c>
      <c r="P204" s="27">
        <v>191561.71</v>
      </c>
      <c r="S204" s="27">
        <v>0</v>
      </c>
      <c r="T204" s="27">
        <v>55130.54</v>
      </c>
      <c r="U204" s="27">
        <v>0</v>
      </c>
      <c r="V204" s="27">
        <v>0</v>
      </c>
      <c r="W204" s="27">
        <v>0</v>
      </c>
      <c r="X204" s="27">
        <v>246692.25</v>
      </c>
    </row>
    <row r="205" spans="1:25" hidden="1" x14ac:dyDescent="0.3">
      <c r="A205" s="26" t="s">
        <v>1204</v>
      </c>
      <c r="B205" s="26">
        <v>0</v>
      </c>
      <c r="C205" s="26" t="s">
        <v>633</v>
      </c>
      <c r="D205" s="26" t="s">
        <v>1200</v>
      </c>
      <c r="E205" s="26" t="s">
        <v>624</v>
      </c>
      <c r="F205" s="26">
        <v>2020</v>
      </c>
      <c r="G205" s="26" t="s">
        <v>775</v>
      </c>
      <c r="H205" s="26">
        <v>1</v>
      </c>
      <c r="I205" s="26" t="s">
        <v>806</v>
      </c>
      <c r="J205" s="26" t="s">
        <v>806</v>
      </c>
      <c r="K205" s="26" t="s">
        <v>807</v>
      </c>
      <c r="L205" s="26" t="s">
        <v>1205</v>
      </c>
      <c r="M205" s="27">
        <v>0</v>
      </c>
      <c r="N205" s="27">
        <v>0</v>
      </c>
      <c r="O205" s="27">
        <v>0</v>
      </c>
      <c r="P205" s="27">
        <v>293099.71000000002</v>
      </c>
      <c r="Q205" s="27">
        <v>0</v>
      </c>
      <c r="R205" s="27">
        <v>0</v>
      </c>
      <c r="S205" s="27">
        <v>0</v>
      </c>
      <c r="T205" s="27">
        <v>35285.69</v>
      </c>
      <c r="U205" s="27">
        <v>0</v>
      </c>
      <c r="V205" s="27">
        <v>0</v>
      </c>
      <c r="W205" s="27">
        <v>0</v>
      </c>
      <c r="X205" s="27">
        <v>328385.40000000002</v>
      </c>
      <c r="Y205" s="26" t="s">
        <v>1206</v>
      </c>
    </row>
    <row r="206" spans="1:25" hidden="1" x14ac:dyDescent="0.3">
      <c r="A206" s="26" t="s">
        <v>1207</v>
      </c>
      <c r="B206" s="26">
        <v>0</v>
      </c>
      <c r="C206" s="26" t="s">
        <v>633</v>
      </c>
      <c r="D206" s="26" t="s">
        <v>1200</v>
      </c>
      <c r="E206" s="26" t="s">
        <v>624</v>
      </c>
      <c r="F206" s="26">
        <v>2021</v>
      </c>
      <c r="G206" s="26" t="s">
        <v>843</v>
      </c>
      <c r="H206" s="26">
        <v>0</v>
      </c>
    </row>
    <row r="207" spans="1:25" hidden="1" x14ac:dyDescent="0.3">
      <c r="A207" s="26" t="s">
        <v>1208</v>
      </c>
      <c r="B207" s="26">
        <v>0</v>
      </c>
      <c r="C207" s="26" t="s">
        <v>633</v>
      </c>
      <c r="D207" s="26" t="s">
        <v>70</v>
      </c>
      <c r="E207" s="26" t="s">
        <v>624</v>
      </c>
      <c r="F207" s="26">
        <v>2016</v>
      </c>
      <c r="G207" s="26" t="s">
        <v>775</v>
      </c>
      <c r="H207" s="26">
        <v>1</v>
      </c>
      <c r="I207" s="26" t="s">
        <v>806</v>
      </c>
      <c r="J207" s="26" t="s">
        <v>806</v>
      </c>
      <c r="K207" s="26" t="s">
        <v>807</v>
      </c>
      <c r="L207" s="26" t="s">
        <v>1209</v>
      </c>
      <c r="O207" s="27">
        <v>0</v>
      </c>
      <c r="P207" s="27">
        <v>615947.67200000002</v>
      </c>
      <c r="S207" s="27">
        <v>0</v>
      </c>
      <c r="T207" s="27">
        <v>0</v>
      </c>
      <c r="U207" s="27">
        <v>0</v>
      </c>
      <c r="V207" s="27">
        <v>0</v>
      </c>
      <c r="W207" s="27">
        <v>0</v>
      </c>
      <c r="X207" s="27">
        <v>615947.67200000002</v>
      </c>
      <c r="Y207" s="26" t="s">
        <v>1210</v>
      </c>
    </row>
    <row r="208" spans="1:25" hidden="1" x14ac:dyDescent="0.3">
      <c r="A208" s="26" t="s">
        <v>1211</v>
      </c>
      <c r="B208" s="26">
        <v>0</v>
      </c>
      <c r="C208" s="26" t="s">
        <v>633</v>
      </c>
      <c r="D208" s="26" t="s">
        <v>70</v>
      </c>
      <c r="E208" s="26" t="s">
        <v>624</v>
      </c>
      <c r="F208" s="26">
        <v>2017</v>
      </c>
      <c r="G208" s="26" t="s">
        <v>775</v>
      </c>
      <c r="H208" s="26">
        <v>1</v>
      </c>
      <c r="I208" s="26" t="s">
        <v>806</v>
      </c>
      <c r="J208" s="26" t="s">
        <v>806</v>
      </c>
      <c r="K208" s="26" t="s">
        <v>807</v>
      </c>
      <c r="L208" s="26" t="s">
        <v>1212</v>
      </c>
      <c r="M208" s="27">
        <v>0</v>
      </c>
      <c r="N208" s="27">
        <v>0</v>
      </c>
      <c r="O208" s="27">
        <v>0</v>
      </c>
      <c r="P208" s="27">
        <v>569769.918507047</v>
      </c>
      <c r="Q208" s="27">
        <v>0</v>
      </c>
      <c r="R208" s="27">
        <v>0</v>
      </c>
      <c r="S208" s="27">
        <v>0</v>
      </c>
      <c r="T208" s="27">
        <v>0</v>
      </c>
      <c r="U208" s="27">
        <v>0</v>
      </c>
      <c r="V208" s="27">
        <v>0</v>
      </c>
      <c r="W208" s="27">
        <v>0</v>
      </c>
      <c r="X208" s="27">
        <v>569769.918507047</v>
      </c>
      <c r="Y208" s="26" t="s">
        <v>1213</v>
      </c>
    </row>
    <row r="209" spans="1:25" hidden="1" x14ac:dyDescent="0.3">
      <c r="A209" s="26" t="s">
        <v>1214</v>
      </c>
      <c r="B209" s="26">
        <v>0</v>
      </c>
      <c r="C209" s="26" t="s">
        <v>633</v>
      </c>
      <c r="D209" s="26" t="s">
        <v>70</v>
      </c>
      <c r="E209" s="26" t="s">
        <v>624</v>
      </c>
      <c r="F209" s="26">
        <v>2018</v>
      </c>
      <c r="G209" s="26" t="s">
        <v>775</v>
      </c>
      <c r="H209" s="26">
        <v>1</v>
      </c>
    </row>
    <row r="210" spans="1:25" hidden="1" x14ac:dyDescent="0.3">
      <c r="A210" s="26" t="s">
        <v>1215</v>
      </c>
      <c r="B210" s="26">
        <v>0</v>
      </c>
      <c r="C210" s="26" t="s">
        <v>633</v>
      </c>
      <c r="D210" s="26" t="s">
        <v>1216</v>
      </c>
      <c r="E210" s="26" t="s">
        <v>624</v>
      </c>
      <c r="F210" s="26">
        <v>2018</v>
      </c>
      <c r="G210" s="26" t="s">
        <v>775</v>
      </c>
      <c r="H210" s="26">
        <v>1</v>
      </c>
      <c r="I210" s="26" t="s">
        <v>806</v>
      </c>
      <c r="J210" s="26" t="s">
        <v>806</v>
      </c>
      <c r="K210" s="26" t="s">
        <v>807</v>
      </c>
      <c r="L210" s="26" t="s">
        <v>1217</v>
      </c>
      <c r="M210" s="27">
        <v>0</v>
      </c>
      <c r="N210" s="27">
        <v>0</v>
      </c>
      <c r="O210" s="27">
        <v>0</v>
      </c>
      <c r="P210" s="27">
        <v>425260.809455587</v>
      </c>
      <c r="S210" s="27">
        <v>0</v>
      </c>
      <c r="U210" s="27">
        <v>0</v>
      </c>
      <c r="V210" s="27">
        <v>0</v>
      </c>
      <c r="W210" s="27">
        <v>0</v>
      </c>
      <c r="X210" s="27">
        <v>425260.809455587</v>
      </c>
      <c r="Y210" s="26" t="s">
        <v>1218</v>
      </c>
    </row>
    <row r="211" spans="1:25" x14ac:dyDescent="0.3">
      <c r="A211" s="26" t="s">
        <v>1219</v>
      </c>
      <c r="B211" s="26">
        <v>0</v>
      </c>
      <c r="C211" s="26" t="s">
        <v>633</v>
      </c>
      <c r="D211" s="26" t="s">
        <v>1216</v>
      </c>
      <c r="E211" s="26" t="s">
        <v>624</v>
      </c>
      <c r="F211" s="26">
        <v>2019</v>
      </c>
      <c r="G211" s="26" t="s">
        <v>775</v>
      </c>
      <c r="H211" s="26">
        <v>1</v>
      </c>
      <c r="I211" s="26" t="s">
        <v>806</v>
      </c>
      <c r="J211" s="26" t="s">
        <v>806</v>
      </c>
      <c r="K211" s="26" t="s">
        <v>807</v>
      </c>
      <c r="L211" s="26" t="s">
        <v>807</v>
      </c>
      <c r="O211" s="27">
        <v>0</v>
      </c>
      <c r="P211" s="27">
        <v>321922</v>
      </c>
      <c r="S211" s="27">
        <v>0</v>
      </c>
      <c r="U211" s="27">
        <v>0</v>
      </c>
      <c r="V211" s="27">
        <v>0</v>
      </c>
      <c r="W211" s="27">
        <v>0</v>
      </c>
      <c r="X211" s="27">
        <v>321922</v>
      </c>
      <c r="Y211" s="26" t="s">
        <v>1220</v>
      </c>
    </row>
    <row r="212" spans="1:25" hidden="1" x14ac:dyDescent="0.3">
      <c r="A212" s="26" t="s">
        <v>1221</v>
      </c>
      <c r="B212" s="26">
        <v>0</v>
      </c>
      <c r="C212" s="26" t="s">
        <v>633</v>
      </c>
      <c r="D212" s="26" t="s">
        <v>1216</v>
      </c>
      <c r="E212" s="26" t="s">
        <v>624</v>
      </c>
      <c r="F212" s="26">
        <v>2020</v>
      </c>
      <c r="G212" s="26" t="s">
        <v>843</v>
      </c>
      <c r="H212" s="26">
        <v>0</v>
      </c>
    </row>
    <row r="213" spans="1:25" hidden="1" x14ac:dyDescent="0.3">
      <c r="A213" s="26" t="s">
        <v>1222</v>
      </c>
      <c r="B213" s="26">
        <v>0</v>
      </c>
      <c r="C213" s="26" t="s">
        <v>633</v>
      </c>
      <c r="D213" s="26" t="s">
        <v>71</v>
      </c>
      <c r="E213" s="26" t="s">
        <v>624</v>
      </c>
      <c r="F213" s="26">
        <v>2016</v>
      </c>
      <c r="G213" s="26" t="s">
        <v>775</v>
      </c>
      <c r="H213" s="26">
        <v>1</v>
      </c>
      <c r="I213" s="26" t="s">
        <v>806</v>
      </c>
      <c r="J213" s="26" t="s">
        <v>806</v>
      </c>
      <c r="K213" s="26" t="s">
        <v>807</v>
      </c>
      <c r="L213" s="26" t="s">
        <v>1223</v>
      </c>
      <c r="M213" s="27">
        <v>0</v>
      </c>
      <c r="N213" s="27">
        <v>0</v>
      </c>
      <c r="O213" s="27">
        <v>0</v>
      </c>
      <c r="P213" s="27">
        <v>734029.4</v>
      </c>
      <c r="Q213" s="27">
        <v>0</v>
      </c>
      <c r="R213" s="27">
        <v>0</v>
      </c>
      <c r="S213" s="27">
        <v>0</v>
      </c>
      <c r="T213" s="27">
        <v>0</v>
      </c>
      <c r="U213" s="27">
        <v>0</v>
      </c>
      <c r="V213" s="27">
        <v>0</v>
      </c>
      <c r="W213" s="27">
        <v>0</v>
      </c>
      <c r="X213" s="27">
        <v>734029.4</v>
      </c>
    </row>
    <row r="214" spans="1:25" hidden="1" x14ac:dyDescent="0.3">
      <c r="A214" s="26" t="s">
        <v>1224</v>
      </c>
      <c r="B214" s="26">
        <v>0</v>
      </c>
      <c r="C214" s="26" t="s">
        <v>633</v>
      </c>
      <c r="D214" s="26" t="s">
        <v>71</v>
      </c>
      <c r="E214" s="26" t="s">
        <v>624</v>
      </c>
      <c r="F214" s="26">
        <v>2017</v>
      </c>
      <c r="G214" s="26" t="s">
        <v>775</v>
      </c>
      <c r="H214" s="26">
        <v>1</v>
      </c>
      <c r="I214" s="26" t="s">
        <v>806</v>
      </c>
      <c r="J214" s="26" t="s">
        <v>806</v>
      </c>
      <c r="K214" s="26" t="s">
        <v>807</v>
      </c>
      <c r="L214" s="26" t="s">
        <v>1225</v>
      </c>
      <c r="M214" s="27">
        <v>0</v>
      </c>
      <c r="N214" s="27">
        <v>0</v>
      </c>
      <c r="O214" s="27">
        <v>0</v>
      </c>
      <c r="P214" s="27">
        <v>663857.18999999994</v>
      </c>
      <c r="Q214" s="27">
        <v>0</v>
      </c>
      <c r="R214" s="27">
        <v>0</v>
      </c>
      <c r="S214" s="27">
        <v>0</v>
      </c>
      <c r="T214" s="27">
        <v>0</v>
      </c>
      <c r="U214" s="27">
        <v>0</v>
      </c>
      <c r="V214" s="27">
        <v>0</v>
      </c>
      <c r="W214" s="27">
        <v>0</v>
      </c>
      <c r="X214" s="27">
        <v>663857.18999999994</v>
      </c>
      <c r="Y214" s="26" t="s">
        <v>1226</v>
      </c>
    </row>
    <row r="215" spans="1:25" hidden="1" x14ac:dyDescent="0.3">
      <c r="A215" s="26" t="s">
        <v>1227</v>
      </c>
      <c r="B215" s="26">
        <v>0</v>
      </c>
      <c r="C215" s="26" t="s">
        <v>633</v>
      </c>
      <c r="D215" s="26" t="s">
        <v>634</v>
      </c>
      <c r="E215" s="26" t="s">
        <v>624</v>
      </c>
      <c r="F215" s="26">
        <v>2018</v>
      </c>
      <c r="G215" s="26" t="s">
        <v>775</v>
      </c>
      <c r="H215" s="26">
        <v>1</v>
      </c>
      <c r="I215" s="26" t="s">
        <v>806</v>
      </c>
      <c r="J215" s="26" t="s">
        <v>806</v>
      </c>
      <c r="K215" s="26" t="s">
        <v>807</v>
      </c>
      <c r="L215" s="26" t="s">
        <v>1217</v>
      </c>
      <c r="O215" s="27">
        <v>0</v>
      </c>
      <c r="P215" s="27">
        <v>433070.44</v>
      </c>
      <c r="S215" s="27">
        <v>0</v>
      </c>
      <c r="U215" s="27">
        <v>0</v>
      </c>
      <c r="V215" s="27">
        <v>0</v>
      </c>
      <c r="W215" s="27">
        <v>0</v>
      </c>
      <c r="X215" s="27">
        <v>433070.44</v>
      </c>
      <c r="Y215" s="26" t="s">
        <v>1228</v>
      </c>
    </row>
    <row r="216" spans="1:25" x14ac:dyDescent="0.3">
      <c r="A216" s="26" t="s">
        <v>1229</v>
      </c>
      <c r="B216" s="26">
        <v>0</v>
      </c>
      <c r="C216" s="26" t="s">
        <v>633</v>
      </c>
      <c r="D216" s="26" t="s">
        <v>634</v>
      </c>
      <c r="E216" s="26" t="s">
        <v>624</v>
      </c>
      <c r="F216" s="26">
        <v>2019</v>
      </c>
      <c r="G216" s="26" t="s">
        <v>775</v>
      </c>
      <c r="H216" s="26">
        <v>1</v>
      </c>
      <c r="I216" s="26" t="s">
        <v>806</v>
      </c>
      <c r="J216" s="26" t="s">
        <v>806</v>
      </c>
      <c r="K216" s="26" t="s">
        <v>807</v>
      </c>
      <c r="L216" s="26" t="s">
        <v>1230</v>
      </c>
      <c r="O216" s="27">
        <v>0</v>
      </c>
      <c r="P216" s="27">
        <v>195699.13</v>
      </c>
      <c r="S216" s="27">
        <v>0</v>
      </c>
      <c r="U216" s="27">
        <v>0</v>
      </c>
      <c r="V216" s="27">
        <v>0</v>
      </c>
      <c r="W216" s="27">
        <v>0</v>
      </c>
      <c r="X216" s="27">
        <v>195699.13</v>
      </c>
      <c r="Y216" s="26" t="s">
        <v>1231</v>
      </c>
    </row>
    <row r="217" spans="1:25" hidden="1" x14ac:dyDescent="0.3">
      <c r="A217" s="26" t="s">
        <v>1232</v>
      </c>
      <c r="B217" s="26">
        <v>0</v>
      </c>
      <c r="C217" s="26" t="s">
        <v>633</v>
      </c>
      <c r="D217" s="26" t="s">
        <v>634</v>
      </c>
      <c r="E217" s="26" t="s">
        <v>624</v>
      </c>
      <c r="F217" s="26">
        <v>2020</v>
      </c>
      <c r="G217" s="26" t="s">
        <v>843</v>
      </c>
      <c r="H217" s="26">
        <v>0</v>
      </c>
    </row>
    <row r="218" spans="1:25" hidden="1" x14ac:dyDescent="0.3">
      <c r="A218" s="26" t="s">
        <v>1233</v>
      </c>
      <c r="B218" s="26">
        <v>0</v>
      </c>
      <c r="C218" s="26" t="s">
        <v>1234</v>
      </c>
      <c r="D218" s="26" t="s">
        <v>66</v>
      </c>
      <c r="E218" s="26" t="s">
        <v>624</v>
      </c>
      <c r="F218" s="26">
        <v>2016</v>
      </c>
      <c r="G218" s="26" t="s">
        <v>775</v>
      </c>
      <c r="H218" s="26">
        <v>1</v>
      </c>
      <c r="I218" s="26" t="s">
        <v>1008</v>
      </c>
      <c r="J218" s="26" t="s">
        <v>1008</v>
      </c>
      <c r="K218" s="26" t="s">
        <v>845</v>
      </c>
      <c r="L218" s="26" t="s">
        <v>1235</v>
      </c>
      <c r="M218" s="27">
        <v>1133</v>
      </c>
      <c r="N218" s="27">
        <v>0</v>
      </c>
      <c r="O218" s="27">
        <v>1133</v>
      </c>
      <c r="P218" s="27">
        <v>171646</v>
      </c>
      <c r="Q218" s="27">
        <v>22398</v>
      </c>
      <c r="R218" s="27">
        <v>0</v>
      </c>
      <c r="S218" s="27">
        <v>22398</v>
      </c>
      <c r="T218" s="27">
        <v>401133</v>
      </c>
      <c r="U218" s="27">
        <v>23531</v>
      </c>
      <c r="V218" s="27">
        <v>0</v>
      </c>
      <c r="W218" s="27">
        <v>23531</v>
      </c>
      <c r="X218" s="27">
        <v>572779</v>
      </c>
      <c r="Y218" s="26" t="s">
        <v>1236</v>
      </c>
    </row>
    <row r="219" spans="1:25" hidden="1" x14ac:dyDescent="0.3">
      <c r="A219" s="26" t="s">
        <v>1237</v>
      </c>
      <c r="B219" s="26">
        <v>0</v>
      </c>
      <c r="C219" s="26" t="s">
        <v>1234</v>
      </c>
      <c r="D219" s="26" t="s">
        <v>66</v>
      </c>
      <c r="E219" s="26" t="s">
        <v>624</v>
      </c>
      <c r="F219" s="26">
        <v>2017</v>
      </c>
      <c r="G219" s="26" t="s">
        <v>775</v>
      </c>
      <c r="H219" s="26">
        <v>1</v>
      </c>
      <c r="I219" s="26" t="s">
        <v>1008</v>
      </c>
      <c r="J219" s="26" t="s">
        <v>1008</v>
      </c>
      <c r="K219" s="26" t="s">
        <v>845</v>
      </c>
      <c r="L219" s="26" t="s">
        <v>1235</v>
      </c>
      <c r="M219" s="27">
        <v>35938.828234442801</v>
      </c>
      <c r="N219" s="27">
        <v>0</v>
      </c>
      <c r="O219" s="27">
        <v>35938.828234442801</v>
      </c>
      <c r="P219" s="27">
        <v>769432</v>
      </c>
      <c r="Q219" s="27">
        <v>85974.291148408098</v>
      </c>
      <c r="R219" s="27">
        <v>0</v>
      </c>
      <c r="S219" s="27">
        <v>85974.291148408098</v>
      </c>
      <c r="T219" s="27">
        <v>2514331</v>
      </c>
      <c r="U219" s="27">
        <v>121913.119382851</v>
      </c>
      <c r="V219" s="27">
        <v>0</v>
      </c>
      <c r="W219" s="27">
        <v>121913.119382851</v>
      </c>
      <c r="X219" s="27">
        <v>3283763</v>
      </c>
      <c r="Y219" s="26" t="s">
        <v>1238</v>
      </c>
    </row>
    <row r="220" spans="1:25" hidden="1" x14ac:dyDescent="0.3">
      <c r="A220" s="26" t="s">
        <v>1239</v>
      </c>
      <c r="B220" s="26">
        <v>0</v>
      </c>
      <c r="C220" s="26" t="s">
        <v>1234</v>
      </c>
      <c r="D220" s="26" t="s">
        <v>66</v>
      </c>
      <c r="E220" s="26" t="s">
        <v>624</v>
      </c>
      <c r="F220" s="26">
        <v>2018</v>
      </c>
      <c r="G220" s="26" t="s">
        <v>775</v>
      </c>
      <c r="H220" s="26">
        <v>1</v>
      </c>
      <c r="I220" s="26" t="s">
        <v>1008</v>
      </c>
      <c r="J220" s="26" t="s">
        <v>1008</v>
      </c>
      <c r="K220" s="26" t="s">
        <v>845</v>
      </c>
      <c r="L220" s="26" t="s">
        <v>1235</v>
      </c>
      <c r="M220" s="27">
        <v>33999.83</v>
      </c>
      <c r="N220" s="27">
        <v>0</v>
      </c>
      <c r="O220" s="27">
        <v>33999.83</v>
      </c>
      <c r="P220" s="27">
        <v>852065.62</v>
      </c>
      <c r="Q220" s="27">
        <v>127510.25897330001</v>
      </c>
      <c r="R220" s="27">
        <v>0</v>
      </c>
      <c r="S220" s="27">
        <v>127510.25897330001</v>
      </c>
      <c r="T220" s="27">
        <v>3080824.72</v>
      </c>
      <c r="U220" s="27">
        <v>161510.08897330001</v>
      </c>
      <c r="V220" s="27">
        <v>0</v>
      </c>
      <c r="W220" s="27">
        <v>161510.08897330001</v>
      </c>
      <c r="X220" s="27">
        <v>3932890.34</v>
      </c>
      <c r="Y220" s="26" t="s">
        <v>1240</v>
      </c>
    </row>
    <row r="221" spans="1:25" x14ac:dyDescent="0.3">
      <c r="A221" s="26" t="s">
        <v>1241</v>
      </c>
      <c r="B221" s="26">
        <v>0</v>
      </c>
      <c r="C221" s="26" t="s">
        <v>1234</v>
      </c>
      <c r="D221" s="26" t="s">
        <v>1242</v>
      </c>
      <c r="E221" s="26" t="s">
        <v>624</v>
      </c>
      <c r="F221" s="26">
        <v>2019</v>
      </c>
      <c r="G221" s="26" t="s">
        <v>775</v>
      </c>
      <c r="H221" s="26">
        <v>1</v>
      </c>
      <c r="I221" s="26" t="s">
        <v>1008</v>
      </c>
      <c r="J221" s="26" t="s">
        <v>1008</v>
      </c>
      <c r="K221" s="26" t="s">
        <v>845</v>
      </c>
      <c r="L221" s="26" t="s">
        <v>1235</v>
      </c>
      <c r="M221" s="27">
        <v>25569.31</v>
      </c>
      <c r="N221" s="27">
        <v>0</v>
      </c>
      <c r="O221" s="27">
        <v>25569.31</v>
      </c>
      <c r="P221" s="27">
        <v>717624.53</v>
      </c>
      <c r="Q221" s="27">
        <v>93044.453835412496</v>
      </c>
      <c r="R221" s="27">
        <v>0</v>
      </c>
      <c r="S221" s="27">
        <v>93044.453835412496</v>
      </c>
      <c r="T221" s="27">
        <v>1803155.72</v>
      </c>
      <c r="U221" s="27">
        <v>118613.763835412</v>
      </c>
      <c r="V221" s="27">
        <v>0</v>
      </c>
      <c r="W221" s="27">
        <v>118613.763835412</v>
      </c>
      <c r="X221" s="27">
        <v>2520780.25</v>
      </c>
      <c r="Y221" s="26" t="s">
        <v>1243</v>
      </c>
    </row>
    <row r="222" spans="1:25" hidden="1" x14ac:dyDescent="0.3">
      <c r="A222" s="26" t="s">
        <v>1244</v>
      </c>
      <c r="B222" s="26">
        <v>0</v>
      </c>
      <c r="C222" s="26" t="s">
        <v>1234</v>
      </c>
      <c r="D222" s="26" t="s">
        <v>67</v>
      </c>
      <c r="E222" s="26" t="s">
        <v>624</v>
      </c>
      <c r="F222" s="26">
        <v>2016</v>
      </c>
      <c r="G222" s="26" t="s">
        <v>805</v>
      </c>
      <c r="H222" s="26">
        <v>0</v>
      </c>
      <c r="I222" s="26" t="s">
        <v>806</v>
      </c>
      <c r="J222" s="26" t="s">
        <v>845</v>
      </c>
      <c r="K222" s="26" t="s">
        <v>845</v>
      </c>
      <c r="L222" s="26" t="s">
        <v>1245</v>
      </c>
      <c r="M222" s="27">
        <v>115934.16</v>
      </c>
      <c r="N222" s="27">
        <v>0</v>
      </c>
      <c r="O222" s="27">
        <v>115934.16</v>
      </c>
      <c r="P222" s="27">
        <v>2486907.15</v>
      </c>
      <c r="Q222" s="27">
        <v>0</v>
      </c>
      <c r="R222" s="27">
        <v>0</v>
      </c>
      <c r="S222" s="27">
        <v>0</v>
      </c>
      <c r="T222" s="27">
        <v>0</v>
      </c>
      <c r="U222" s="27">
        <v>115934.16</v>
      </c>
      <c r="V222" s="27">
        <v>0</v>
      </c>
      <c r="W222" s="27">
        <v>115934.16</v>
      </c>
      <c r="X222" s="27">
        <v>2486907.15</v>
      </c>
      <c r="Y222" s="26" t="s">
        <v>1246</v>
      </c>
    </row>
    <row r="223" spans="1:25" hidden="1" x14ac:dyDescent="0.3">
      <c r="A223" s="26" t="s">
        <v>1247</v>
      </c>
      <c r="B223" s="26">
        <v>0</v>
      </c>
      <c r="C223" s="26" t="s">
        <v>1234</v>
      </c>
      <c r="D223" s="26" t="s">
        <v>67</v>
      </c>
      <c r="E223" s="26" t="s">
        <v>624</v>
      </c>
      <c r="F223" s="26">
        <v>2017</v>
      </c>
      <c r="G223" s="26" t="s">
        <v>775</v>
      </c>
      <c r="H223" s="26">
        <v>1</v>
      </c>
      <c r="I223" s="26" t="s">
        <v>806</v>
      </c>
      <c r="J223" s="26" t="s">
        <v>806</v>
      </c>
      <c r="K223" s="26" t="s">
        <v>807</v>
      </c>
      <c r="M223" s="27">
        <v>148598.91</v>
      </c>
      <c r="O223" s="27">
        <v>148598.91</v>
      </c>
      <c r="P223" s="27">
        <v>3352016.63</v>
      </c>
      <c r="S223" s="27">
        <v>0</v>
      </c>
      <c r="U223" s="27">
        <v>148598.91</v>
      </c>
      <c r="V223" s="27">
        <v>0</v>
      </c>
      <c r="W223" s="27">
        <v>148598.91</v>
      </c>
      <c r="X223" s="27">
        <v>3352016.63</v>
      </c>
    </row>
    <row r="224" spans="1:25" hidden="1" x14ac:dyDescent="0.3">
      <c r="A224" s="26" t="s">
        <v>1248</v>
      </c>
      <c r="B224" s="26">
        <v>0</v>
      </c>
      <c r="C224" s="26" t="s">
        <v>1234</v>
      </c>
      <c r="D224" s="26" t="s">
        <v>67</v>
      </c>
      <c r="E224" s="26" t="s">
        <v>624</v>
      </c>
      <c r="F224" s="26">
        <v>2018</v>
      </c>
      <c r="G224" s="26" t="s">
        <v>775</v>
      </c>
      <c r="H224" s="26">
        <v>1</v>
      </c>
      <c r="I224" s="26" t="s">
        <v>882</v>
      </c>
      <c r="J224" s="26" t="s">
        <v>849</v>
      </c>
      <c r="K224" s="26" t="s">
        <v>845</v>
      </c>
      <c r="M224" s="27">
        <v>154251.71</v>
      </c>
      <c r="O224" s="27">
        <v>154251.71</v>
      </c>
      <c r="P224" s="27">
        <v>3272111.97</v>
      </c>
      <c r="S224" s="27">
        <v>0</v>
      </c>
      <c r="U224" s="27">
        <v>154251.71</v>
      </c>
      <c r="V224" s="27">
        <v>0</v>
      </c>
      <c r="W224" s="27">
        <v>154251.71</v>
      </c>
      <c r="X224" s="27">
        <v>3272111.97</v>
      </c>
    </row>
    <row r="225" spans="1:25" x14ac:dyDescent="0.3">
      <c r="A225" s="26" t="s">
        <v>1249</v>
      </c>
      <c r="B225" s="26">
        <v>0</v>
      </c>
      <c r="C225" s="26" t="s">
        <v>1234</v>
      </c>
      <c r="D225" s="26" t="s">
        <v>1250</v>
      </c>
      <c r="E225" s="26" t="s">
        <v>624</v>
      </c>
      <c r="F225" s="26">
        <v>2019</v>
      </c>
      <c r="G225" s="26" t="s">
        <v>775</v>
      </c>
      <c r="H225" s="26">
        <v>1</v>
      </c>
      <c r="I225" s="26" t="s">
        <v>845</v>
      </c>
      <c r="J225" s="26" t="s">
        <v>849</v>
      </c>
      <c r="K225" s="26" t="s">
        <v>845</v>
      </c>
      <c r="L225" s="26" t="s">
        <v>1251</v>
      </c>
      <c r="M225" s="27">
        <v>58285.666017916199</v>
      </c>
      <c r="O225" s="27">
        <v>58285.666017916199</v>
      </c>
      <c r="P225" s="27">
        <v>1295041</v>
      </c>
      <c r="S225" s="27">
        <v>0</v>
      </c>
      <c r="U225" s="27">
        <v>58285.666017916199</v>
      </c>
      <c r="V225" s="27">
        <v>0</v>
      </c>
      <c r="W225" s="27">
        <v>58285.666017916199</v>
      </c>
      <c r="X225" s="27">
        <v>1295041</v>
      </c>
    </row>
    <row r="226" spans="1:25" hidden="1" x14ac:dyDescent="0.3">
      <c r="A226" s="26" t="s">
        <v>1252</v>
      </c>
      <c r="B226" s="26">
        <v>0</v>
      </c>
      <c r="C226" s="26" t="s">
        <v>1234</v>
      </c>
      <c r="D226" s="26" t="s">
        <v>68</v>
      </c>
      <c r="E226" s="26" t="s">
        <v>624</v>
      </c>
      <c r="F226" s="26">
        <v>2017</v>
      </c>
      <c r="G226" s="26" t="s">
        <v>775</v>
      </c>
      <c r="H226" s="26">
        <v>1</v>
      </c>
      <c r="I226" s="26" t="s">
        <v>806</v>
      </c>
      <c r="J226" s="26" t="s">
        <v>806</v>
      </c>
      <c r="K226" s="26" t="s">
        <v>807</v>
      </c>
      <c r="M226" s="27">
        <v>81171.05</v>
      </c>
      <c r="O226" s="27">
        <v>81171.05</v>
      </c>
      <c r="P226" s="27">
        <v>2107528.44</v>
      </c>
      <c r="S226" s="27">
        <v>0</v>
      </c>
      <c r="U226" s="27">
        <v>81171.05</v>
      </c>
      <c r="V226" s="27">
        <v>0</v>
      </c>
      <c r="W226" s="27">
        <v>81171.05</v>
      </c>
      <c r="X226" s="27">
        <v>2107528.44</v>
      </c>
    </row>
    <row r="227" spans="1:25" hidden="1" x14ac:dyDescent="0.3">
      <c r="A227" s="26" t="s">
        <v>1253</v>
      </c>
      <c r="B227" s="26">
        <v>0</v>
      </c>
      <c r="C227" s="26" t="s">
        <v>1234</v>
      </c>
      <c r="D227" s="26" t="s">
        <v>68</v>
      </c>
      <c r="E227" s="26" t="s">
        <v>624</v>
      </c>
      <c r="F227" s="26">
        <v>2018</v>
      </c>
      <c r="G227" s="26" t="s">
        <v>775</v>
      </c>
      <c r="H227" s="26">
        <v>1</v>
      </c>
      <c r="I227" s="26" t="s">
        <v>882</v>
      </c>
      <c r="J227" s="26" t="s">
        <v>849</v>
      </c>
      <c r="K227" s="26" t="s">
        <v>845</v>
      </c>
      <c r="M227" s="27">
        <v>92565.207817655697</v>
      </c>
      <c r="O227" s="27">
        <v>92565.207817655697</v>
      </c>
      <c r="P227" s="27">
        <v>3006922</v>
      </c>
      <c r="S227" s="27">
        <v>0</v>
      </c>
      <c r="U227" s="27">
        <v>92565.207817655697</v>
      </c>
      <c r="V227" s="27">
        <v>0</v>
      </c>
      <c r="W227" s="27">
        <v>92565.207817655697</v>
      </c>
      <c r="X227" s="27">
        <v>3006922</v>
      </c>
    </row>
    <row r="228" spans="1:25" x14ac:dyDescent="0.3">
      <c r="A228" s="26" t="s">
        <v>1254</v>
      </c>
      <c r="B228" s="26">
        <v>0</v>
      </c>
      <c r="C228" s="26" t="s">
        <v>1234</v>
      </c>
      <c r="D228" s="26" t="s">
        <v>68</v>
      </c>
      <c r="E228" s="26" t="s">
        <v>624</v>
      </c>
      <c r="F228" s="26">
        <v>2019</v>
      </c>
      <c r="G228" s="26" t="s">
        <v>775</v>
      </c>
      <c r="H228" s="26">
        <v>1</v>
      </c>
      <c r="I228" s="26" t="s">
        <v>845</v>
      </c>
      <c r="J228" s="26" t="s">
        <v>849</v>
      </c>
      <c r="K228" s="26" t="s">
        <v>845</v>
      </c>
      <c r="L228" s="26" t="s">
        <v>1255</v>
      </c>
      <c r="M228" s="27">
        <v>136366.339299557</v>
      </c>
      <c r="O228" s="27">
        <v>136366.339299557</v>
      </c>
      <c r="P228" s="27">
        <v>3892639</v>
      </c>
      <c r="S228" s="27">
        <v>0</v>
      </c>
      <c r="U228" s="27">
        <v>136366.339299557</v>
      </c>
      <c r="V228" s="27">
        <v>0</v>
      </c>
      <c r="W228" s="27">
        <v>136366.339299557</v>
      </c>
      <c r="X228" s="27">
        <v>3892639</v>
      </c>
      <c r="Y228" s="26" t="s">
        <v>1256</v>
      </c>
    </row>
    <row r="229" spans="1:25" hidden="1" x14ac:dyDescent="0.3">
      <c r="A229" s="26" t="s">
        <v>1257</v>
      </c>
      <c r="B229" s="26">
        <v>0</v>
      </c>
      <c r="C229" s="26" t="s">
        <v>1258</v>
      </c>
      <c r="D229" s="26" t="s">
        <v>1259</v>
      </c>
      <c r="E229" s="26" t="s">
        <v>624</v>
      </c>
      <c r="F229" s="26">
        <v>2016</v>
      </c>
      <c r="G229" s="26" t="s">
        <v>805</v>
      </c>
      <c r="H229" s="26">
        <v>0</v>
      </c>
      <c r="I229" s="26" t="s">
        <v>806</v>
      </c>
      <c r="J229" s="26" t="s">
        <v>806</v>
      </c>
      <c r="K229" s="26" t="s">
        <v>807</v>
      </c>
      <c r="L229" s="26" t="s">
        <v>1260</v>
      </c>
      <c r="O229" s="27">
        <v>0</v>
      </c>
      <c r="Q229" s="27">
        <v>-14477.737951318501</v>
      </c>
      <c r="R229" s="27">
        <v>-14477.737951318501</v>
      </c>
      <c r="S229" s="27">
        <v>0</v>
      </c>
      <c r="U229" s="27">
        <v>-14477.737951318501</v>
      </c>
      <c r="V229" s="27">
        <v>-14477.737951318501</v>
      </c>
      <c r="W229" s="27">
        <v>0</v>
      </c>
      <c r="X229" s="27">
        <v>0</v>
      </c>
      <c r="Y229" s="26" t="s">
        <v>1261</v>
      </c>
    </row>
    <row r="230" spans="1:25" hidden="1" x14ac:dyDescent="0.3">
      <c r="A230" s="26" t="s">
        <v>1262</v>
      </c>
      <c r="B230" s="26">
        <v>0</v>
      </c>
      <c r="C230" s="26" t="s">
        <v>696</v>
      </c>
      <c r="D230" s="26" t="s">
        <v>72</v>
      </c>
      <c r="E230" s="26" t="s">
        <v>624</v>
      </c>
      <c r="F230" s="26">
        <v>2016</v>
      </c>
      <c r="G230" s="26" t="s">
        <v>843</v>
      </c>
      <c r="H230" s="26">
        <v>1</v>
      </c>
      <c r="I230" s="26" t="s">
        <v>882</v>
      </c>
      <c r="J230" s="26" t="s">
        <v>882</v>
      </c>
      <c r="K230" s="26" t="s">
        <v>845</v>
      </c>
      <c r="M230" s="27">
        <v>21515.347063453399</v>
      </c>
      <c r="N230" s="27">
        <v>2766.4677111052802</v>
      </c>
      <c r="O230" s="27">
        <v>18748.8793523481</v>
      </c>
      <c r="P230" s="27">
        <v>1471721</v>
      </c>
      <c r="Q230" s="27">
        <v>44359.874067688601</v>
      </c>
      <c r="R230" s="27">
        <v>0</v>
      </c>
      <c r="S230" s="27">
        <v>44359.874067688601</v>
      </c>
      <c r="T230" s="27">
        <v>1493545</v>
      </c>
      <c r="U230" s="27">
        <v>65875.221131141996</v>
      </c>
      <c r="V230" s="27">
        <v>2766.4677111052802</v>
      </c>
      <c r="W230" s="27">
        <v>63108.753420036701</v>
      </c>
      <c r="X230" s="27">
        <v>2965266</v>
      </c>
      <c r="Y230" s="26" t="s">
        <v>1263</v>
      </c>
    </row>
    <row r="231" spans="1:25" hidden="1" x14ac:dyDescent="0.3">
      <c r="A231" s="26" t="s">
        <v>1264</v>
      </c>
      <c r="B231" s="26">
        <v>0</v>
      </c>
      <c r="C231" s="26" t="s">
        <v>696</v>
      </c>
      <c r="D231" s="26" t="s">
        <v>72</v>
      </c>
      <c r="E231" s="26" t="s">
        <v>624</v>
      </c>
      <c r="F231" s="26">
        <v>2017</v>
      </c>
      <c r="G231" s="26" t="s">
        <v>843</v>
      </c>
      <c r="H231" s="26">
        <v>1</v>
      </c>
      <c r="I231" s="26" t="s">
        <v>882</v>
      </c>
      <c r="J231" s="26" t="s">
        <v>882</v>
      </c>
      <c r="K231" s="26" t="s">
        <v>845</v>
      </c>
      <c r="M231" s="27">
        <v>88624.93</v>
      </c>
      <c r="N231" s="27">
        <v>26328</v>
      </c>
      <c r="O231" s="27">
        <v>62296.93</v>
      </c>
      <c r="P231" s="27">
        <v>837396</v>
      </c>
      <c r="Q231" s="27">
        <v>47599.088159578801</v>
      </c>
      <c r="R231" s="27">
        <v>0</v>
      </c>
      <c r="S231" s="27">
        <v>47599.088159578801</v>
      </c>
      <c r="T231" s="27">
        <v>5014987</v>
      </c>
      <c r="U231" s="27">
        <v>136224.01815957899</v>
      </c>
      <c r="V231" s="27">
        <v>26328</v>
      </c>
      <c r="W231" s="27">
        <v>109896.01815957901</v>
      </c>
      <c r="X231" s="27">
        <v>5852383</v>
      </c>
      <c r="Y231" s="26" t="s">
        <v>1265</v>
      </c>
    </row>
    <row r="232" spans="1:25" hidden="1" x14ac:dyDescent="0.3">
      <c r="A232" s="26" t="s">
        <v>1266</v>
      </c>
      <c r="B232" s="26">
        <v>0</v>
      </c>
      <c r="C232" s="26" t="s">
        <v>696</v>
      </c>
      <c r="D232" s="26" t="s">
        <v>72</v>
      </c>
      <c r="E232" s="26" t="s">
        <v>624</v>
      </c>
      <c r="F232" s="26">
        <v>2018</v>
      </c>
      <c r="G232" s="26" t="s">
        <v>805</v>
      </c>
      <c r="H232" s="26">
        <v>0</v>
      </c>
      <c r="I232" s="26" t="s">
        <v>882</v>
      </c>
      <c r="J232" s="26" t="s">
        <v>882</v>
      </c>
      <c r="K232" s="26" t="s">
        <v>845</v>
      </c>
      <c r="M232" s="27">
        <v>111061.112814812</v>
      </c>
      <c r="N232" s="27">
        <v>13146.1072564879</v>
      </c>
      <c r="O232" s="27">
        <v>97915.005558324105</v>
      </c>
      <c r="P232" s="27">
        <v>4551623</v>
      </c>
      <c r="Q232" s="27">
        <v>55727.086288189501</v>
      </c>
      <c r="R232" s="27">
        <v>0</v>
      </c>
      <c r="S232" s="27">
        <v>55727.086288189501</v>
      </c>
      <c r="T232" s="27">
        <v>2585392.2318486599</v>
      </c>
      <c r="U232" s="27">
        <v>166788.199103002</v>
      </c>
      <c r="V232" s="27">
        <v>13146.1072564879</v>
      </c>
      <c r="W232" s="27">
        <v>153642.091846514</v>
      </c>
      <c r="X232" s="27">
        <v>7137015.2318486599</v>
      </c>
      <c r="Y232" s="26" t="s">
        <v>1267</v>
      </c>
    </row>
    <row r="233" spans="1:25" x14ac:dyDescent="0.3">
      <c r="A233" s="26" t="s">
        <v>1268</v>
      </c>
      <c r="B233" s="26">
        <v>0</v>
      </c>
      <c r="C233" s="26" t="s">
        <v>696</v>
      </c>
      <c r="D233" s="26" t="s">
        <v>1269</v>
      </c>
      <c r="E233" s="26" t="s">
        <v>624</v>
      </c>
      <c r="F233" s="26">
        <v>2019</v>
      </c>
      <c r="G233" s="26" t="s">
        <v>775</v>
      </c>
      <c r="H233" s="26">
        <v>1</v>
      </c>
      <c r="I233" s="26" t="s">
        <v>882</v>
      </c>
      <c r="J233" s="26" t="s">
        <v>882</v>
      </c>
      <c r="K233" s="26" t="s">
        <v>845</v>
      </c>
      <c r="M233" s="27">
        <v>80312.02</v>
      </c>
      <c r="N233" s="27">
        <v>43344.43</v>
      </c>
      <c r="O233" s="27">
        <v>36967.589999999997</v>
      </c>
      <c r="P233" s="27">
        <v>2222776</v>
      </c>
      <c r="Q233" s="27">
        <v>31220.560000000001</v>
      </c>
      <c r="S233" s="27">
        <v>31220.560000000001</v>
      </c>
      <c r="T233" s="27">
        <v>1314920</v>
      </c>
      <c r="U233" s="27">
        <v>111532.58</v>
      </c>
      <c r="V233" s="27">
        <v>43344.43</v>
      </c>
      <c r="W233" s="27">
        <v>68188.149999999994</v>
      </c>
      <c r="X233" s="27">
        <v>3537696</v>
      </c>
      <c r="Y233" s="26" t="s">
        <v>1270</v>
      </c>
    </row>
    <row r="234" spans="1:25" hidden="1" x14ac:dyDescent="0.3">
      <c r="A234" s="26" t="s">
        <v>1271</v>
      </c>
      <c r="B234" s="26">
        <v>0</v>
      </c>
      <c r="C234" s="26" t="s">
        <v>696</v>
      </c>
      <c r="D234" s="26" t="s">
        <v>73</v>
      </c>
      <c r="E234" s="26" t="s">
        <v>624</v>
      </c>
      <c r="F234" s="26">
        <v>2016</v>
      </c>
      <c r="G234" s="26" t="s">
        <v>775</v>
      </c>
      <c r="H234" s="26">
        <v>1</v>
      </c>
      <c r="I234" s="26" t="s">
        <v>806</v>
      </c>
      <c r="K234" s="26" t="s">
        <v>845</v>
      </c>
      <c r="L234" s="26" t="s">
        <v>1272</v>
      </c>
      <c r="M234" s="27">
        <v>85448</v>
      </c>
      <c r="O234" s="27">
        <v>85448</v>
      </c>
      <c r="P234" s="27">
        <v>1130489</v>
      </c>
      <c r="S234" s="27">
        <v>0</v>
      </c>
      <c r="U234" s="27">
        <v>85448</v>
      </c>
      <c r="V234" s="27">
        <v>0</v>
      </c>
      <c r="W234" s="27">
        <v>85448</v>
      </c>
      <c r="X234" s="27">
        <v>1130489</v>
      </c>
      <c r="Y234" s="26" t="s">
        <v>1273</v>
      </c>
    </row>
    <row r="235" spans="1:25" hidden="1" x14ac:dyDescent="0.3">
      <c r="A235" s="26" t="s">
        <v>1274</v>
      </c>
      <c r="B235" s="26">
        <v>0</v>
      </c>
      <c r="C235" s="26" t="s">
        <v>696</v>
      </c>
      <c r="D235" s="26" t="s">
        <v>73</v>
      </c>
      <c r="E235" s="26" t="s">
        <v>624</v>
      </c>
      <c r="F235" s="26">
        <v>2017</v>
      </c>
      <c r="G235" s="26" t="s">
        <v>775</v>
      </c>
      <c r="H235" s="26">
        <v>1</v>
      </c>
      <c r="I235" s="26" t="s">
        <v>806</v>
      </c>
      <c r="K235" s="26" t="s">
        <v>845</v>
      </c>
      <c r="L235" s="26" t="s">
        <v>1275</v>
      </c>
      <c r="M235" s="27">
        <v>117016.16</v>
      </c>
      <c r="O235" s="27">
        <v>117016.16</v>
      </c>
      <c r="P235" s="27">
        <v>3721035.05</v>
      </c>
      <c r="S235" s="27">
        <v>0</v>
      </c>
      <c r="U235" s="27">
        <v>117016.16</v>
      </c>
      <c r="V235" s="27">
        <v>0</v>
      </c>
      <c r="W235" s="27">
        <v>117016.16</v>
      </c>
      <c r="X235" s="27">
        <v>3721035.05</v>
      </c>
      <c r="Y235" s="26" t="s">
        <v>1276</v>
      </c>
    </row>
    <row r="236" spans="1:25" hidden="1" x14ac:dyDescent="0.3">
      <c r="A236" s="26" t="s">
        <v>1277</v>
      </c>
      <c r="B236" s="26">
        <v>0</v>
      </c>
      <c r="C236" s="26" t="s">
        <v>696</v>
      </c>
      <c r="D236" s="26" t="s">
        <v>73</v>
      </c>
      <c r="E236" s="26" t="s">
        <v>624</v>
      </c>
      <c r="F236" s="26">
        <v>2018</v>
      </c>
      <c r="G236" s="26" t="s">
        <v>805</v>
      </c>
      <c r="H236" s="26">
        <v>0</v>
      </c>
      <c r="I236" s="26" t="s">
        <v>806</v>
      </c>
      <c r="K236" s="26" t="s">
        <v>845</v>
      </c>
      <c r="L236" s="26" t="s">
        <v>1278</v>
      </c>
      <c r="M236" s="27">
        <v>280951.49</v>
      </c>
      <c r="O236" s="27">
        <v>280951.49</v>
      </c>
      <c r="P236" s="27">
        <v>4995857.28</v>
      </c>
      <c r="S236" s="27">
        <v>0</v>
      </c>
      <c r="U236" s="27">
        <v>280951.49</v>
      </c>
      <c r="V236" s="27">
        <v>0</v>
      </c>
      <c r="W236" s="27">
        <v>280951.49</v>
      </c>
      <c r="X236" s="27">
        <v>4995857.28</v>
      </c>
      <c r="Y236" s="26" t="s">
        <v>1279</v>
      </c>
    </row>
    <row r="237" spans="1:25" x14ac:dyDescent="0.3">
      <c r="A237" s="26" t="s">
        <v>1280</v>
      </c>
      <c r="B237" s="26">
        <v>0</v>
      </c>
      <c r="C237" s="26" t="s">
        <v>696</v>
      </c>
      <c r="D237" s="26" t="s">
        <v>1281</v>
      </c>
      <c r="E237" s="26" t="s">
        <v>624</v>
      </c>
      <c r="F237" s="26">
        <v>2019</v>
      </c>
      <c r="G237" s="26" t="s">
        <v>775</v>
      </c>
      <c r="H237" s="26">
        <v>1</v>
      </c>
      <c r="I237" s="26" t="s">
        <v>806</v>
      </c>
      <c r="K237" s="26" t="s">
        <v>845</v>
      </c>
      <c r="L237" s="26" t="s">
        <v>1282</v>
      </c>
      <c r="M237" s="27">
        <v>387169.01</v>
      </c>
      <c r="N237" s="27">
        <v>387169.01</v>
      </c>
      <c r="O237" s="27">
        <v>0</v>
      </c>
      <c r="P237" s="27">
        <v>855388.23</v>
      </c>
      <c r="S237" s="27">
        <v>0</v>
      </c>
      <c r="U237" s="27">
        <v>387169.01</v>
      </c>
      <c r="V237" s="27">
        <v>387169.01</v>
      </c>
      <c r="W237" s="27">
        <v>0</v>
      </c>
      <c r="X237" s="27">
        <v>855388.23</v>
      </c>
      <c r="Y237" s="26" t="s">
        <v>1283</v>
      </c>
    </row>
    <row r="238" spans="1:25" hidden="1" x14ac:dyDescent="0.3">
      <c r="A238" s="26" t="s">
        <v>1284</v>
      </c>
      <c r="B238" s="26">
        <v>0</v>
      </c>
      <c r="C238" s="26" t="s">
        <v>696</v>
      </c>
      <c r="D238" s="26" t="s">
        <v>74</v>
      </c>
      <c r="E238" s="26" t="s">
        <v>624</v>
      </c>
      <c r="F238" s="26">
        <v>2016</v>
      </c>
      <c r="G238" s="26" t="s">
        <v>775</v>
      </c>
      <c r="H238" s="26">
        <v>1</v>
      </c>
      <c r="I238" s="26" t="s">
        <v>882</v>
      </c>
      <c r="J238" s="26" t="s">
        <v>849</v>
      </c>
      <c r="K238" s="26" t="s">
        <v>845</v>
      </c>
      <c r="L238" s="26" t="s">
        <v>1285</v>
      </c>
      <c r="M238" s="27">
        <v>38036.58</v>
      </c>
      <c r="N238" s="27">
        <v>37573</v>
      </c>
      <c r="O238" s="27">
        <v>463.58000000000197</v>
      </c>
      <c r="P238" s="27">
        <v>1234611.77</v>
      </c>
      <c r="S238" s="27">
        <v>0</v>
      </c>
      <c r="U238" s="27">
        <v>38036.58</v>
      </c>
      <c r="V238" s="27">
        <v>37573</v>
      </c>
      <c r="W238" s="27">
        <v>463.58000000000197</v>
      </c>
      <c r="X238" s="27">
        <v>1234611.77</v>
      </c>
      <c r="Y238" s="26" t="s">
        <v>1286</v>
      </c>
    </row>
    <row r="239" spans="1:25" hidden="1" x14ac:dyDescent="0.3">
      <c r="A239" s="26" t="s">
        <v>1287</v>
      </c>
      <c r="B239" s="26">
        <v>0</v>
      </c>
      <c r="C239" s="26" t="s">
        <v>696</v>
      </c>
      <c r="D239" s="26" t="s">
        <v>74</v>
      </c>
      <c r="E239" s="26" t="s">
        <v>624</v>
      </c>
      <c r="F239" s="26">
        <v>2017</v>
      </c>
      <c r="G239" s="26" t="s">
        <v>775</v>
      </c>
      <c r="H239" s="26">
        <v>1</v>
      </c>
      <c r="I239" s="26" t="s">
        <v>882</v>
      </c>
      <c r="J239" s="26" t="s">
        <v>849</v>
      </c>
      <c r="K239" s="26" t="s">
        <v>845</v>
      </c>
      <c r="L239" s="26" t="s">
        <v>1288</v>
      </c>
      <c r="M239" s="27">
        <v>57622.49</v>
      </c>
      <c r="O239" s="27">
        <v>57622.49</v>
      </c>
      <c r="P239" s="27">
        <v>1084788.23</v>
      </c>
      <c r="S239" s="27">
        <v>0</v>
      </c>
      <c r="U239" s="27">
        <v>57622.49</v>
      </c>
      <c r="V239" s="27">
        <v>0</v>
      </c>
      <c r="W239" s="27">
        <v>57622.49</v>
      </c>
      <c r="X239" s="27">
        <v>1084788.23</v>
      </c>
      <c r="Y239" s="26" t="s">
        <v>1289</v>
      </c>
    </row>
    <row r="240" spans="1:25" hidden="1" x14ac:dyDescent="0.3">
      <c r="A240" s="26" t="s">
        <v>1290</v>
      </c>
      <c r="B240" s="26">
        <v>0</v>
      </c>
      <c r="C240" s="26" t="s">
        <v>696</v>
      </c>
      <c r="D240" s="26" t="s">
        <v>74</v>
      </c>
      <c r="E240" s="26" t="s">
        <v>624</v>
      </c>
      <c r="F240" s="26">
        <v>2018</v>
      </c>
      <c r="G240" s="26" t="s">
        <v>805</v>
      </c>
      <c r="H240" s="26">
        <v>0</v>
      </c>
      <c r="I240" s="26" t="s">
        <v>882</v>
      </c>
      <c r="K240" s="26" t="s">
        <v>845</v>
      </c>
      <c r="L240" s="26" t="s">
        <v>1291</v>
      </c>
      <c r="M240" s="27">
        <v>80509.5</v>
      </c>
      <c r="N240" s="27">
        <v>92509.2</v>
      </c>
      <c r="O240" s="27">
        <v>-11999.7</v>
      </c>
      <c r="P240" s="27">
        <v>2341603.13</v>
      </c>
      <c r="S240" s="27">
        <v>0</v>
      </c>
      <c r="U240" s="27">
        <v>80509.5</v>
      </c>
      <c r="V240" s="27">
        <v>92509.2</v>
      </c>
      <c r="W240" s="27">
        <v>-11999.7</v>
      </c>
      <c r="X240" s="27">
        <v>2341603.13</v>
      </c>
      <c r="Y240" s="26" t="s">
        <v>1292</v>
      </c>
    </row>
    <row r="241" spans="1:25" x14ac:dyDescent="0.3">
      <c r="A241" s="26" t="s">
        <v>1293</v>
      </c>
      <c r="B241" s="26">
        <v>0</v>
      </c>
      <c r="C241" s="26" t="s">
        <v>696</v>
      </c>
      <c r="D241" s="26" t="s">
        <v>1294</v>
      </c>
      <c r="E241" s="26" t="s">
        <v>624</v>
      </c>
      <c r="F241" s="26">
        <v>2019</v>
      </c>
      <c r="G241" s="26" t="s">
        <v>775</v>
      </c>
      <c r="H241" s="26">
        <v>1</v>
      </c>
      <c r="I241" s="26" t="s">
        <v>882</v>
      </c>
      <c r="K241" s="26" t="s">
        <v>845</v>
      </c>
      <c r="L241" s="26" t="s">
        <v>1295</v>
      </c>
      <c r="M241" s="27">
        <v>14932</v>
      </c>
      <c r="O241" s="27">
        <v>14932</v>
      </c>
      <c r="P241" s="27">
        <v>336879</v>
      </c>
      <c r="S241" s="27">
        <v>0</v>
      </c>
      <c r="U241" s="27">
        <v>14932</v>
      </c>
      <c r="V241" s="27">
        <v>0</v>
      </c>
      <c r="W241" s="27">
        <v>14932</v>
      </c>
      <c r="X241" s="27">
        <v>336879</v>
      </c>
      <c r="Y241" s="26" t="s">
        <v>1296</v>
      </c>
    </row>
    <row r="242" spans="1:25" hidden="1" x14ac:dyDescent="0.3">
      <c r="A242" s="26" t="s">
        <v>1297</v>
      </c>
      <c r="B242" s="26">
        <v>0</v>
      </c>
      <c r="C242" s="26" t="s">
        <v>694</v>
      </c>
      <c r="D242" s="26" t="s">
        <v>62</v>
      </c>
      <c r="E242" s="26" t="s">
        <v>628</v>
      </c>
      <c r="F242" s="26">
        <v>2016</v>
      </c>
      <c r="G242" s="26" t="s">
        <v>805</v>
      </c>
      <c r="H242" s="26">
        <v>0</v>
      </c>
      <c r="I242" s="26" t="s">
        <v>849</v>
      </c>
      <c r="J242" s="26" t="s">
        <v>849</v>
      </c>
      <c r="K242" s="26" t="s">
        <v>849</v>
      </c>
      <c r="L242" s="26" t="s">
        <v>1298</v>
      </c>
      <c r="O242" s="27">
        <v>0</v>
      </c>
      <c r="P242" s="27">
        <v>335005.59999999998</v>
      </c>
      <c r="S242" s="27">
        <v>0</v>
      </c>
      <c r="T242" s="27">
        <v>697951.13</v>
      </c>
      <c r="U242" s="27">
        <v>0</v>
      </c>
      <c r="V242" s="27">
        <v>0</v>
      </c>
      <c r="W242" s="27">
        <v>0</v>
      </c>
      <c r="X242" s="27">
        <v>1032956.73</v>
      </c>
      <c r="Y242" s="26" t="s">
        <v>1299</v>
      </c>
    </row>
    <row r="243" spans="1:25" hidden="1" x14ac:dyDescent="0.3">
      <c r="A243" s="26" t="s">
        <v>1300</v>
      </c>
      <c r="B243" s="26">
        <v>0</v>
      </c>
      <c r="C243" s="26" t="s">
        <v>694</v>
      </c>
      <c r="D243" s="26" t="s">
        <v>62</v>
      </c>
      <c r="E243" s="26" t="s">
        <v>628</v>
      </c>
      <c r="F243" s="26">
        <v>2017</v>
      </c>
      <c r="G243" s="26" t="s">
        <v>775</v>
      </c>
      <c r="H243" s="26">
        <v>1</v>
      </c>
      <c r="I243" s="26" t="s">
        <v>849</v>
      </c>
      <c r="J243" s="26" t="s">
        <v>849</v>
      </c>
      <c r="K243" s="26" t="s">
        <v>849</v>
      </c>
      <c r="L243" s="26" t="s">
        <v>1301</v>
      </c>
      <c r="O243" s="27">
        <v>0</v>
      </c>
      <c r="P243" s="27">
        <v>740337.40217662195</v>
      </c>
      <c r="S243" s="27">
        <v>0</v>
      </c>
      <c r="T243" s="27">
        <v>733810.33282729599</v>
      </c>
      <c r="U243" s="27">
        <v>0</v>
      </c>
      <c r="V243" s="27">
        <v>0</v>
      </c>
      <c r="W243" s="27">
        <v>0</v>
      </c>
      <c r="X243" s="27">
        <v>1474147.73500392</v>
      </c>
      <c r="Y243" s="26" t="s">
        <v>1302</v>
      </c>
    </row>
    <row r="244" spans="1:25" hidden="1" x14ac:dyDescent="0.3">
      <c r="A244" s="26" t="s">
        <v>1303</v>
      </c>
      <c r="B244" s="26">
        <v>0</v>
      </c>
      <c r="C244" s="26" t="s">
        <v>694</v>
      </c>
      <c r="D244" s="26" t="s">
        <v>62</v>
      </c>
      <c r="E244" s="26" t="s">
        <v>628</v>
      </c>
      <c r="F244" s="26">
        <v>2018</v>
      </c>
      <c r="G244" s="26" t="s">
        <v>775</v>
      </c>
      <c r="H244" s="26">
        <v>1</v>
      </c>
      <c r="I244" s="26" t="s">
        <v>849</v>
      </c>
      <c r="J244" s="26" t="s">
        <v>849</v>
      </c>
      <c r="K244" s="26" t="s">
        <v>849</v>
      </c>
      <c r="L244" s="26" t="s">
        <v>1301</v>
      </c>
      <c r="O244" s="27">
        <v>0</v>
      </c>
      <c r="P244" s="27">
        <v>962290.24</v>
      </c>
      <c r="S244" s="27">
        <v>0</v>
      </c>
      <c r="T244" s="27">
        <v>555586.81000000006</v>
      </c>
      <c r="U244" s="27">
        <v>0</v>
      </c>
      <c r="V244" s="27">
        <v>0</v>
      </c>
      <c r="W244" s="27">
        <v>0</v>
      </c>
      <c r="X244" s="27">
        <v>1517877.05</v>
      </c>
    </row>
    <row r="245" spans="1:25" hidden="1" x14ac:dyDescent="0.3">
      <c r="A245" s="26" t="s">
        <v>1304</v>
      </c>
      <c r="B245" s="26">
        <v>0</v>
      </c>
      <c r="C245" s="26" t="s">
        <v>629</v>
      </c>
      <c r="D245" s="26" t="s">
        <v>39</v>
      </c>
      <c r="E245" s="26" t="s">
        <v>628</v>
      </c>
      <c r="F245" s="26">
        <v>2016</v>
      </c>
      <c r="G245" s="26" t="s">
        <v>805</v>
      </c>
      <c r="H245" s="26">
        <v>0</v>
      </c>
      <c r="I245" s="26" t="s">
        <v>806</v>
      </c>
      <c r="J245" s="26" t="s">
        <v>806</v>
      </c>
      <c r="K245" s="26" t="s">
        <v>807</v>
      </c>
      <c r="M245" s="27">
        <v>0</v>
      </c>
      <c r="N245" s="27">
        <v>0</v>
      </c>
      <c r="O245" s="27">
        <v>0</v>
      </c>
      <c r="P245" s="27">
        <v>917000</v>
      </c>
      <c r="Q245" s="27">
        <v>0</v>
      </c>
      <c r="R245" s="27">
        <v>0</v>
      </c>
      <c r="S245" s="27">
        <v>0</v>
      </c>
      <c r="T245" s="27">
        <v>1745929</v>
      </c>
      <c r="U245" s="27">
        <v>0</v>
      </c>
      <c r="V245" s="27">
        <v>0</v>
      </c>
      <c r="W245" s="27">
        <v>0</v>
      </c>
      <c r="X245" s="27">
        <v>2662929</v>
      </c>
      <c r="Y245" s="26" t="s">
        <v>1305</v>
      </c>
    </row>
    <row r="246" spans="1:25" hidden="1" x14ac:dyDescent="0.3">
      <c r="A246" s="26" t="s">
        <v>1306</v>
      </c>
      <c r="B246" s="26">
        <v>0</v>
      </c>
      <c r="C246" s="26" t="s">
        <v>629</v>
      </c>
      <c r="D246" s="26" t="s">
        <v>39</v>
      </c>
      <c r="E246" s="26" t="s">
        <v>628</v>
      </c>
      <c r="F246" s="26">
        <v>2017</v>
      </c>
      <c r="G246" s="26" t="s">
        <v>775</v>
      </c>
      <c r="H246" s="26">
        <v>1</v>
      </c>
      <c r="I246" s="26" t="s">
        <v>806</v>
      </c>
      <c r="J246" s="26" t="s">
        <v>806</v>
      </c>
      <c r="K246" s="26" t="s">
        <v>807</v>
      </c>
      <c r="M246" s="27">
        <v>0</v>
      </c>
      <c r="N246" s="27">
        <v>0</v>
      </c>
      <c r="O246" s="27">
        <v>0</v>
      </c>
      <c r="P246" s="27">
        <v>966293</v>
      </c>
      <c r="Q246" s="27">
        <v>0</v>
      </c>
      <c r="R246" s="27">
        <v>0</v>
      </c>
      <c r="S246" s="27">
        <v>0</v>
      </c>
      <c r="T246" s="27">
        <v>2456774</v>
      </c>
      <c r="U246" s="27">
        <v>0</v>
      </c>
      <c r="V246" s="27">
        <v>0</v>
      </c>
      <c r="W246" s="27">
        <v>0</v>
      </c>
      <c r="X246" s="27">
        <v>3423067</v>
      </c>
      <c r="Y246" s="26" t="s">
        <v>1307</v>
      </c>
    </row>
    <row r="247" spans="1:25" hidden="1" x14ac:dyDescent="0.3">
      <c r="A247" s="26" t="s">
        <v>1308</v>
      </c>
      <c r="B247" s="26">
        <v>0</v>
      </c>
      <c r="C247" s="26" t="s">
        <v>629</v>
      </c>
      <c r="D247" s="26" t="s">
        <v>40</v>
      </c>
      <c r="E247" s="26" t="s">
        <v>628</v>
      </c>
      <c r="F247" s="26">
        <v>2018</v>
      </c>
      <c r="G247" s="26" t="s">
        <v>775</v>
      </c>
      <c r="H247" s="26">
        <v>1</v>
      </c>
      <c r="I247" s="26" t="s">
        <v>806</v>
      </c>
      <c r="J247" s="26" t="s">
        <v>806</v>
      </c>
      <c r="K247" s="26" t="s">
        <v>807</v>
      </c>
      <c r="O247" s="27">
        <v>0</v>
      </c>
      <c r="P247" s="27">
        <v>612659</v>
      </c>
      <c r="S247" s="27">
        <v>0</v>
      </c>
      <c r="T247" s="27">
        <v>1453677</v>
      </c>
      <c r="U247" s="27">
        <v>0</v>
      </c>
      <c r="V247" s="27">
        <v>0</v>
      </c>
      <c r="W247" s="27">
        <v>0</v>
      </c>
      <c r="X247" s="27">
        <v>2066336</v>
      </c>
      <c r="Y247" s="26" t="s">
        <v>1309</v>
      </c>
    </row>
    <row r="248" spans="1:25" x14ac:dyDescent="0.3">
      <c r="A248" s="26" t="s">
        <v>1310</v>
      </c>
      <c r="B248" s="26">
        <v>0</v>
      </c>
      <c r="C248" s="26" t="s">
        <v>629</v>
      </c>
      <c r="D248" s="26" t="s">
        <v>40</v>
      </c>
      <c r="E248" s="26" t="s">
        <v>628</v>
      </c>
      <c r="F248" s="26">
        <v>2019</v>
      </c>
      <c r="G248" s="26" t="s">
        <v>775</v>
      </c>
      <c r="H248" s="26">
        <v>1</v>
      </c>
      <c r="I248" s="26" t="s">
        <v>806</v>
      </c>
      <c r="J248" s="26" t="s">
        <v>806</v>
      </c>
      <c r="K248" s="26" t="s">
        <v>807</v>
      </c>
      <c r="M248" s="27">
        <v>0</v>
      </c>
      <c r="N248" s="27">
        <v>0</v>
      </c>
      <c r="O248" s="27">
        <v>0</v>
      </c>
      <c r="P248" s="27">
        <v>737091.91</v>
      </c>
      <c r="Q248" s="27">
        <v>0</v>
      </c>
      <c r="R248" s="27">
        <v>0</v>
      </c>
      <c r="S248" s="27">
        <v>0</v>
      </c>
      <c r="T248" s="27">
        <v>1617831.32</v>
      </c>
      <c r="U248" s="27">
        <v>0</v>
      </c>
      <c r="V248" s="27">
        <v>0</v>
      </c>
      <c r="W248" s="27">
        <v>0</v>
      </c>
      <c r="X248" s="27">
        <v>2354923.23</v>
      </c>
      <c r="Y248" s="26" t="s">
        <v>1311</v>
      </c>
    </row>
    <row r="249" spans="1:25" hidden="1" x14ac:dyDescent="0.3">
      <c r="A249" s="26" t="s">
        <v>1312</v>
      </c>
      <c r="B249" s="26">
        <v>0</v>
      </c>
      <c r="C249" s="26" t="s">
        <v>629</v>
      </c>
      <c r="D249" s="26" t="s">
        <v>40</v>
      </c>
      <c r="E249" s="26" t="s">
        <v>628</v>
      </c>
      <c r="F249" s="26">
        <v>2020</v>
      </c>
      <c r="G249" s="26" t="s">
        <v>805</v>
      </c>
      <c r="H249" s="26">
        <v>0</v>
      </c>
      <c r="I249" s="26" t="s">
        <v>806</v>
      </c>
      <c r="J249" s="26" t="s">
        <v>806</v>
      </c>
      <c r="K249" s="26" t="s">
        <v>807</v>
      </c>
      <c r="M249" s="27">
        <v>0</v>
      </c>
      <c r="N249" s="27">
        <v>0</v>
      </c>
      <c r="O249" s="27">
        <v>0</v>
      </c>
      <c r="P249" s="27">
        <v>737091.91</v>
      </c>
      <c r="Q249" s="27">
        <v>0</v>
      </c>
      <c r="R249" s="27">
        <v>0</v>
      </c>
      <c r="S249" s="27">
        <v>0</v>
      </c>
      <c r="T249" s="27">
        <v>1617831.32</v>
      </c>
      <c r="U249" s="27">
        <v>0</v>
      </c>
      <c r="V249" s="27">
        <v>0</v>
      </c>
      <c r="W249" s="27">
        <v>0</v>
      </c>
      <c r="X249" s="27">
        <v>2354923.23</v>
      </c>
      <c r="Y249" s="26" t="s">
        <v>1311</v>
      </c>
    </row>
    <row r="250" spans="1:25" hidden="1" x14ac:dyDescent="0.3">
      <c r="A250" s="26" t="s">
        <v>1313</v>
      </c>
      <c r="B250" s="26">
        <v>0</v>
      </c>
      <c r="C250" s="26" t="s">
        <v>629</v>
      </c>
      <c r="D250" s="26" t="s">
        <v>41</v>
      </c>
      <c r="E250" s="26" t="s">
        <v>628</v>
      </c>
      <c r="F250" s="26">
        <v>2015</v>
      </c>
      <c r="G250" s="26" t="s">
        <v>843</v>
      </c>
      <c r="H250" s="26">
        <v>0</v>
      </c>
    </row>
    <row r="251" spans="1:25" hidden="1" x14ac:dyDescent="0.3">
      <c r="A251" s="26" t="s">
        <v>1314</v>
      </c>
      <c r="B251" s="26">
        <v>0</v>
      </c>
      <c r="C251" s="26" t="s">
        <v>629</v>
      </c>
      <c r="D251" s="26" t="s">
        <v>41</v>
      </c>
      <c r="E251" s="26" t="s">
        <v>628</v>
      </c>
      <c r="F251" s="26">
        <v>2016</v>
      </c>
      <c r="G251" s="26" t="s">
        <v>805</v>
      </c>
      <c r="H251" s="26">
        <v>0</v>
      </c>
      <c r="I251" s="26" t="s">
        <v>806</v>
      </c>
      <c r="J251" s="26" t="s">
        <v>806</v>
      </c>
      <c r="K251" s="26" t="s">
        <v>807</v>
      </c>
      <c r="M251" s="27">
        <v>0</v>
      </c>
      <c r="N251" s="27">
        <v>0</v>
      </c>
      <c r="O251" s="27">
        <v>0</v>
      </c>
      <c r="P251" s="27">
        <v>9865990.9299999997</v>
      </c>
      <c r="Q251" s="27">
        <v>0</v>
      </c>
      <c r="R251" s="27">
        <v>0</v>
      </c>
      <c r="S251" s="27">
        <v>0</v>
      </c>
      <c r="T251" s="27">
        <v>327862.84999999998</v>
      </c>
      <c r="U251" s="27">
        <v>0</v>
      </c>
      <c r="V251" s="27">
        <v>0</v>
      </c>
      <c r="W251" s="27">
        <v>0</v>
      </c>
      <c r="X251" s="27">
        <v>10193853.779999999</v>
      </c>
    </row>
    <row r="252" spans="1:25" hidden="1" x14ac:dyDescent="0.3">
      <c r="A252" s="26" t="s">
        <v>1315</v>
      </c>
      <c r="B252" s="26">
        <v>0</v>
      </c>
      <c r="C252" s="26" t="s">
        <v>629</v>
      </c>
      <c r="D252" s="26" t="s">
        <v>41</v>
      </c>
      <c r="E252" s="26" t="s">
        <v>628</v>
      </c>
      <c r="F252" s="26">
        <v>2017</v>
      </c>
      <c r="G252" s="26" t="s">
        <v>775</v>
      </c>
      <c r="H252" s="26">
        <v>1</v>
      </c>
      <c r="I252" s="26" t="s">
        <v>806</v>
      </c>
      <c r="J252" s="26" t="s">
        <v>806</v>
      </c>
      <c r="K252" s="26" t="s">
        <v>807</v>
      </c>
      <c r="M252" s="27">
        <v>0</v>
      </c>
      <c r="N252" s="27">
        <v>0</v>
      </c>
      <c r="O252" s="27">
        <v>0</v>
      </c>
      <c r="P252" s="27">
        <v>8601025</v>
      </c>
      <c r="Q252" s="27">
        <v>0</v>
      </c>
      <c r="R252" s="27">
        <v>0</v>
      </c>
      <c r="S252" s="27">
        <v>0</v>
      </c>
      <c r="T252" s="27">
        <v>1683361</v>
      </c>
      <c r="U252" s="27">
        <v>0</v>
      </c>
      <c r="V252" s="27">
        <v>0</v>
      </c>
      <c r="W252" s="27">
        <v>0</v>
      </c>
      <c r="X252" s="27">
        <v>10284386</v>
      </c>
    </row>
    <row r="253" spans="1:25" hidden="1" x14ac:dyDescent="0.3">
      <c r="A253" s="26" t="s">
        <v>1316</v>
      </c>
      <c r="B253" s="26">
        <v>0</v>
      </c>
      <c r="C253" s="26" t="s">
        <v>629</v>
      </c>
      <c r="D253" s="26" t="s">
        <v>42</v>
      </c>
      <c r="E253" s="26" t="s">
        <v>628</v>
      </c>
      <c r="F253" s="26">
        <v>2018</v>
      </c>
      <c r="G253" s="26" t="s">
        <v>775</v>
      </c>
      <c r="H253" s="26">
        <v>1</v>
      </c>
      <c r="I253" s="26" t="s">
        <v>806</v>
      </c>
      <c r="J253" s="26" t="s">
        <v>806</v>
      </c>
      <c r="K253" s="26" t="s">
        <v>807</v>
      </c>
      <c r="M253" s="27">
        <v>0</v>
      </c>
      <c r="N253" s="27">
        <v>0</v>
      </c>
      <c r="O253" s="27">
        <v>0</v>
      </c>
      <c r="P253" s="27">
        <v>5889173.9299999997</v>
      </c>
      <c r="Q253" s="27">
        <v>0</v>
      </c>
      <c r="S253" s="27">
        <v>0</v>
      </c>
      <c r="T253" s="27">
        <v>295723.33</v>
      </c>
      <c r="U253" s="27">
        <v>0</v>
      </c>
      <c r="V253" s="27">
        <v>0</v>
      </c>
      <c r="W253" s="27">
        <v>0</v>
      </c>
      <c r="X253" s="27">
        <v>6184897.2599999998</v>
      </c>
    </row>
    <row r="254" spans="1:25" x14ac:dyDescent="0.3">
      <c r="A254" s="26" t="s">
        <v>1317</v>
      </c>
      <c r="B254" s="26">
        <v>0</v>
      </c>
      <c r="C254" s="26" t="s">
        <v>629</v>
      </c>
      <c r="D254" s="26" t="s">
        <v>42</v>
      </c>
      <c r="E254" s="26" t="s">
        <v>628</v>
      </c>
      <c r="F254" s="26">
        <v>2019</v>
      </c>
      <c r="G254" s="26" t="s">
        <v>775</v>
      </c>
      <c r="H254" s="26">
        <v>1</v>
      </c>
      <c r="I254" s="26" t="s">
        <v>806</v>
      </c>
      <c r="J254" s="26" t="s">
        <v>806</v>
      </c>
      <c r="K254" s="26" t="s">
        <v>807</v>
      </c>
      <c r="M254" s="27">
        <v>0</v>
      </c>
      <c r="N254" s="27">
        <v>0</v>
      </c>
      <c r="O254" s="27">
        <v>0</v>
      </c>
      <c r="P254" s="27">
        <v>7650507</v>
      </c>
      <c r="Q254" s="27">
        <v>0</v>
      </c>
      <c r="R254" s="27">
        <v>0</v>
      </c>
      <c r="S254" s="27">
        <v>0</v>
      </c>
      <c r="T254" s="27">
        <v>403940</v>
      </c>
      <c r="U254" s="27">
        <v>0</v>
      </c>
      <c r="V254" s="27">
        <v>0</v>
      </c>
      <c r="W254" s="27">
        <v>0</v>
      </c>
      <c r="X254" s="27">
        <v>8054447</v>
      </c>
    </row>
    <row r="255" spans="1:25" hidden="1" x14ac:dyDescent="0.3">
      <c r="A255" s="26" t="s">
        <v>1318</v>
      </c>
      <c r="B255" s="26">
        <v>0</v>
      </c>
      <c r="C255" s="26" t="s">
        <v>629</v>
      </c>
      <c r="D255" s="26" t="s">
        <v>42</v>
      </c>
      <c r="E255" s="26" t="s">
        <v>628</v>
      </c>
      <c r="F255" s="26">
        <v>2020</v>
      </c>
      <c r="G255" s="26" t="s">
        <v>805</v>
      </c>
      <c r="H255" s="26">
        <v>0</v>
      </c>
      <c r="I255" s="26" t="s">
        <v>806</v>
      </c>
      <c r="J255" s="26" t="s">
        <v>806</v>
      </c>
      <c r="K255" s="26" t="s">
        <v>807</v>
      </c>
      <c r="M255" s="27">
        <v>0</v>
      </c>
      <c r="N255" s="27">
        <v>0</v>
      </c>
      <c r="O255" s="27">
        <v>0</v>
      </c>
      <c r="P255" s="27">
        <v>7650507</v>
      </c>
      <c r="Q255" s="27">
        <v>0</v>
      </c>
      <c r="R255" s="27">
        <v>0</v>
      </c>
      <c r="S255" s="27">
        <v>0</v>
      </c>
      <c r="T255" s="27">
        <v>403940</v>
      </c>
      <c r="U255" s="27">
        <v>0</v>
      </c>
      <c r="V255" s="27">
        <v>0</v>
      </c>
      <c r="W255" s="27">
        <v>0</v>
      </c>
      <c r="X255" s="27">
        <v>8054447</v>
      </c>
    </row>
    <row r="256" spans="1:25" hidden="1" x14ac:dyDescent="0.3">
      <c r="A256" s="26" t="s">
        <v>1319</v>
      </c>
      <c r="B256" s="26">
        <v>0</v>
      </c>
      <c r="C256" s="26" t="s">
        <v>629</v>
      </c>
      <c r="D256" s="26" t="s">
        <v>43</v>
      </c>
      <c r="E256" s="26" t="s">
        <v>628</v>
      </c>
      <c r="F256" s="26">
        <v>2016</v>
      </c>
      <c r="G256" s="26" t="s">
        <v>805</v>
      </c>
      <c r="H256" s="26">
        <v>0</v>
      </c>
      <c r="I256" s="26" t="s">
        <v>806</v>
      </c>
      <c r="J256" s="26" t="s">
        <v>806</v>
      </c>
      <c r="K256" s="26" t="s">
        <v>807</v>
      </c>
      <c r="L256" s="26" t="s">
        <v>1320</v>
      </c>
      <c r="M256" s="27">
        <v>0</v>
      </c>
      <c r="N256" s="27">
        <v>0</v>
      </c>
      <c r="O256" s="27">
        <v>0</v>
      </c>
      <c r="P256" s="27">
        <v>42606806.9577787</v>
      </c>
      <c r="Q256" s="27">
        <v>0</v>
      </c>
      <c r="R256" s="27">
        <v>0</v>
      </c>
      <c r="S256" s="27">
        <v>0</v>
      </c>
      <c r="T256" s="27">
        <v>1219399.68625992</v>
      </c>
      <c r="U256" s="27">
        <v>0</v>
      </c>
      <c r="V256" s="27">
        <v>0</v>
      </c>
      <c r="W256" s="27">
        <v>0</v>
      </c>
      <c r="X256" s="27">
        <v>43826206.644038603</v>
      </c>
      <c r="Y256" s="26" t="s">
        <v>1320</v>
      </c>
    </row>
    <row r="257" spans="1:25" hidden="1" x14ac:dyDescent="0.3">
      <c r="A257" s="26" t="s">
        <v>1321</v>
      </c>
      <c r="B257" s="26">
        <v>0</v>
      </c>
      <c r="C257" s="26" t="s">
        <v>629</v>
      </c>
      <c r="D257" s="26" t="s">
        <v>43</v>
      </c>
      <c r="E257" s="26" t="s">
        <v>628</v>
      </c>
      <c r="F257" s="26">
        <v>2017</v>
      </c>
      <c r="G257" s="26" t="s">
        <v>775</v>
      </c>
      <c r="H257" s="26">
        <v>1</v>
      </c>
      <c r="I257" s="26" t="s">
        <v>806</v>
      </c>
      <c r="J257" s="26" t="s">
        <v>806</v>
      </c>
      <c r="K257" s="26" t="s">
        <v>807</v>
      </c>
      <c r="L257" s="26" t="s">
        <v>1320</v>
      </c>
      <c r="M257" s="27">
        <v>0</v>
      </c>
      <c r="N257" s="27">
        <v>0</v>
      </c>
      <c r="O257" s="27">
        <v>0</v>
      </c>
      <c r="P257" s="27">
        <v>9508928.7133150492</v>
      </c>
      <c r="Q257" s="27">
        <v>0</v>
      </c>
      <c r="R257" s="27">
        <v>0</v>
      </c>
      <c r="S257" s="27">
        <v>0</v>
      </c>
      <c r="T257" s="27">
        <v>1407893.90005747</v>
      </c>
      <c r="U257" s="27">
        <v>0</v>
      </c>
      <c r="V257" s="27">
        <v>0</v>
      </c>
      <c r="W257" s="27">
        <v>0</v>
      </c>
      <c r="X257" s="27">
        <v>10916822.613372499</v>
      </c>
      <c r="Y257" s="26" t="s">
        <v>1322</v>
      </c>
    </row>
    <row r="258" spans="1:25" hidden="1" x14ac:dyDescent="0.3">
      <c r="A258" s="26" t="s">
        <v>1323</v>
      </c>
      <c r="B258" s="26">
        <v>0</v>
      </c>
      <c r="C258" s="26" t="s">
        <v>629</v>
      </c>
      <c r="D258" s="26" t="s">
        <v>44</v>
      </c>
      <c r="E258" s="26" t="s">
        <v>628</v>
      </c>
      <c r="F258" s="26">
        <v>2018</v>
      </c>
      <c r="G258" s="26" t="s">
        <v>775</v>
      </c>
      <c r="H258" s="26">
        <v>1</v>
      </c>
      <c r="I258" s="26" t="s">
        <v>806</v>
      </c>
      <c r="J258" s="26" t="s">
        <v>806</v>
      </c>
      <c r="K258" s="26" t="s">
        <v>807</v>
      </c>
      <c r="L258" s="26" t="s">
        <v>1320</v>
      </c>
      <c r="M258" s="27">
        <v>0</v>
      </c>
      <c r="N258" s="27">
        <v>0</v>
      </c>
      <c r="O258" s="27">
        <v>0</v>
      </c>
      <c r="P258" s="27">
        <v>23814704.497398499</v>
      </c>
      <c r="Q258" s="27">
        <v>103.25219488472599</v>
      </c>
      <c r="R258" s="27">
        <v>0</v>
      </c>
      <c r="S258" s="27">
        <v>103.25219488472599</v>
      </c>
      <c r="T258" s="27">
        <v>3014151.5846313098</v>
      </c>
      <c r="U258" s="27">
        <v>103.25219488472599</v>
      </c>
      <c r="V258" s="27">
        <v>0</v>
      </c>
      <c r="W258" s="27">
        <v>103.25219488472599</v>
      </c>
      <c r="X258" s="27">
        <v>26828856.082029801</v>
      </c>
      <c r="Y258" s="26" t="s">
        <v>1324</v>
      </c>
    </row>
    <row r="259" spans="1:25" x14ac:dyDescent="0.3">
      <c r="A259" s="26" t="s">
        <v>1325</v>
      </c>
      <c r="B259" s="26">
        <v>0</v>
      </c>
      <c r="C259" s="26" t="s">
        <v>629</v>
      </c>
      <c r="D259" s="26" t="s">
        <v>44</v>
      </c>
      <c r="E259" s="26" t="s">
        <v>628</v>
      </c>
      <c r="F259" s="26">
        <v>2019</v>
      </c>
      <c r="G259" s="26" t="s">
        <v>775</v>
      </c>
      <c r="H259" s="26">
        <v>1</v>
      </c>
      <c r="I259" s="26" t="s">
        <v>806</v>
      </c>
      <c r="J259" s="26" t="s">
        <v>806</v>
      </c>
      <c r="K259" s="26" t="s">
        <v>807</v>
      </c>
      <c r="L259" s="26" t="s">
        <v>1320</v>
      </c>
      <c r="M259" s="27">
        <v>0</v>
      </c>
      <c r="N259" s="27">
        <v>0</v>
      </c>
      <c r="O259" s="27">
        <v>0</v>
      </c>
      <c r="P259" s="27">
        <v>29891910.511286002</v>
      </c>
      <c r="Q259" s="27">
        <v>0</v>
      </c>
      <c r="R259" s="27">
        <v>0</v>
      </c>
      <c r="S259" s="27">
        <v>0</v>
      </c>
      <c r="T259" s="27">
        <v>3301939.3717129999</v>
      </c>
      <c r="U259" s="27">
        <v>0</v>
      </c>
      <c r="V259" s="27">
        <v>0</v>
      </c>
      <c r="W259" s="27">
        <v>0</v>
      </c>
      <c r="X259" s="27">
        <v>33193849.882998999</v>
      </c>
      <c r="Y259" s="26" t="s">
        <v>1326</v>
      </c>
    </row>
    <row r="260" spans="1:25" hidden="1" x14ac:dyDescent="0.3">
      <c r="A260" s="26" t="s">
        <v>1327</v>
      </c>
      <c r="B260" s="26">
        <v>0</v>
      </c>
      <c r="C260" s="26" t="s">
        <v>629</v>
      </c>
      <c r="D260" s="26" t="s">
        <v>44</v>
      </c>
      <c r="E260" s="26" t="s">
        <v>628</v>
      </c>
      <c r="F260" s="26">
        <v>2020</v>
      </c>
      <c r="G260" s="26" t="s">
        <v>805</v>
      </c>
      <c r="H260" s="26">
        <v>0</v>
      </c>
      <c r="I260" s="26" t="s">
        <v>806</v>
      </c>
      <c r="J260" s="26" t="s">
        <v>806</v>
      </c>
      <c r="K260" s="26" t="s">
        <v>807</v>
      </c>
      <c r="L260" s="26" t="s">
        <v>1320</v>
      </c>
      <c r="M260" s="27">
        <v>0</v>
      </c>
      <c r="N260" s="27">
        <v>0</v>
      </c>
      <c r="O260" s="27">
        <v>0</v>
      </c>
      <c r="P260" s="27">
        <v>29891910.511286002</v>
      </c>
      <c r="Q260" s="27">
        <v>0</v>
      </c>
      <c r="R260" s="27">
        <v>0</v>
      </c>
      <c r="S260" s="27">
        <v>0</v>
      </c>
      <c r="T260" s="27">
        <v>3301939.3717129999</v>
      </c>
      <c r="U260" s="27">
        <v>0</v>
      </c>
      <c r="V260" s="27">
        <v>0</v>
      </c>
      <c r="W260" s="27">
        <v>0</v>
      </c>
      <c r="X260" s="27">
        <v>33193849.882998999</v>
      </c>
      <c r="Y260" s="26" t="s">
        <v>1326</v>
      </c>
    </row>
    <row r="261" spans="1:25" hidden="1" x14ac:dyDescent="0.3">
      <c r="A261" s="26" t="s">
        <v>1328</v>
      </c>
      <c r="B261" s="26">
        <v>0</v>
      </c>
      <c r="C261" s="26" t="s">
        <v>629</v>
      </c>
      <c r="D261" s="26" t="s">
        <v>45</v>
      </c>
      <c r="E261" s="26" t="s">
        <v>628</v>
      </c>
      <c r="F261" s="26">
        <v>2016</v>
      </c>
      <c r="G261" s="26" t="s">
        <v>805</v>
      </c>
      <c r="H261" s="26">
        <v>0</v>
      </c>
      <c r="I261" s="26" t="s">
        <v>806</v>
      </c>
      <c r="J261" s="26" t="s">
        <v>806</v>
      </c>
      <c r="K261" s="26" t="s">
        <v>807</v>
      </c>
      <c r="L261" s="26" t="s">
        <v>1320</v>
      </c>
      <c r="M261" s="27">
        <v>0</v>
      </c>
      <c r="N261" s="27">
        <v>0</v>
      </c>
      <c r="O261" s="27">
        <v>0</v>
      </c>
      <c r="P261" s="27">
        <v>6638839.2897311896</v>
      </c>
      <c r="Q261" s="27">
        <v>0</v>
      </c>
      <c r="R261" s="27">
        <v>0</v>
      </c>
      <c r="S261" s="27">
        <v>0</v>
      </c>
      <c r="T261" s="27">
        <v>0</v>
      </c>
      <c r="U261" s="27">
        <v>0</v>
      </c>
      <c r="V261" s="27">
        <v>0</v>
      </c>
      <c r="W261" s="27">
        <v>0</v>
      </c>
      <c r="X261" s="27">
        <v>6638839.2897311896</v>
      </c>
      <c r="Y261" s="26" t="s">
        <v>1320</v>
      </c>
    </row>
    <row r="262" spans="1:25" hidden="1" x14ac:dyDescent="0.3">
      <c r="A262" s="26" t="s">
        <v>1329</v>
      </c>
      <c r="B262" s="26">
        <v>0</v>
      </c>
      <c r="C262" s="26" t="s">
        <v>629</v>
      </c>
      <c r="D262" s="26" t="s">
        <v>45</v>
      </c>
      <c r="E262" s="26" t="s">
        <v>628</v>
      </c>
      <c r="F262" s="26">
        <v>2017</v>
      </c>
      <c r="G262" s="26" t="s">
        <v>775</v>
      </c>
      <c r="H262" s="26">
        <v>1</v>
      </c>
      <c r="I262" s="26" t="s">
        <v>806</v>
      </c>
      <c r="J262" s="26" t="s">
        <v>806</v>
      </c>
      <c r="K262" s="26" t="s">
        <v>807</v>
      </c>
      <c r="L262" s="26" t="s">
        <v>1320</v>
      </c>
      <c r="M262" s="27">
        <v>0</v>
      </c>
      <c r="N262" s="27">
        <v>0</v>
      </c>
      <c r="O262" s="27">
        <v>0</v>
      </c>
      <c r="P262" s="27">
        <v>8424827.4261879995</v>
      </c>
      <c r="Q262" s="27">
        <v>0</v>
      </c>
      <c r="R262" s="27">
        <v>0</v>
      </c>
      <c r="S262" s="27">
        <v>0</v>
      </c>
      <c r="T262" s="27">
        <v>0</v>
      </c>
      <c r="U262" s="27">
        <v>0</v>
      </c>
      <c r="V262" s="27">
        <v>0</v>
      </c>
      <c r="W262" s="27">
        <v>0</v>
      </c>
      <c r="X262" s="27">
        <v>8424827.4261879995</v>
      </c>
      <c r="Y262" s="26" t="s">
        <v>1322</v>
      </c>
    </row>
    <row r="263" spans="1:25" hidden="1" x14ac:dyDescent="0.3">
      <c r="A263" s="26" t="s">
        <v>1330</v>
      </c>
      <c r="B263" s="26">
        <v>0</v>
      </c>
      <c r="C263" s="26" t="s">
        <v>629</v>
      </c>
      <c r="D263" s="26" t="s">
        <v>46</v>
      </c>
      <c r="E263" s="26" t="s">
        <v>628</v>
      </c>
      <c r="F263" s="26">
        <v>2016</v>
      </c>
      <c r="G263" s="26" t="s">
        <v>805</v>
      </c>
      <c r="H263" s="26">
        <v>0</v>
      </c>
      <c r="I263" s="26" t="s">
        <v>806</v>
      </c>
      <c r="J263" s="26" t="s">
        <v>806</v>
      </c>
      <c r="K263" s="26" t="s">
        <v>807</v>
      </c>
      <c r="L263" s="26" t="s">
        <v>1320</v>
      </c>
      <c r="M263" s="27">
        <v>0</v>
      </c>
      <c r="N263" s="27">
        <v>0</v>
      </c>
      <c r="O263" s="27">
        <v>0</v>
      </c>
      <c r="P263" s="27">
        <v>1094767.8955175399</v>
      </c>
      <c r="Q263" s="27">
        <v>0</v>
      </c>
      <c r="R263" s="27">
        <v>0</v>
      </c>
      <c r="S263" s="27">
        <v>0</v>
      </c>
      <c r="T263" s="27">
        <v>237406.09521660701</v>
      </c>
      <c r="U263" s="27">
        <v>0</v>
      </c>
      <c r="V263" s="27">
        <v>0</v>
      </c>
      <c r="W263" s="27">
        <v>0</v>
      </c>
      <c r="X263" s="27">
        <v>1332173.9907341499</v>
      </c>
      <c r="Y263" s="26" t="s">
        <v>1320</v>
      </c>
    </row>
    <row r="264" spans="1:25" hidden="1" x14ac:dyDescent="0.3">
      <c r="A264" s="26" t="s">
        <v>1331</v>
      </c>
      <c r="B264" s="26">
        <v>0</v>
      </c>
      <c r="C264" s="26" t="s">
        <v>629</v>
      </c>
      <c r="D264" s="26" t="s">
        <v>46</v>
      </c>
      <c r="E264" s="26" t="s">
        <v>628</v>
      </c>
      <c r="F264" s="26">
        <v>2017</v>
      </c>
      <c r="G264" s="26" t="s">
        <v>775</v>
      </c>
      <c r="H264" s="26">
        <v>1</v>
      </c>
      <c r="I264" s="26" t="s">
        <v>806</v>
      </c>
      <c r="J264" s="26" t="s">
        <v>806</v>
      </c>
      <c r="K264" s="26" t="s">
        <v>807</v>
      </c>
      <c r="L264" s="26" t="s">
        <v>1320</v>
      </c>
      <c r="M264" s="27">
        <v>0</v>
      </c>
      <c r="N264" s="27">
        <v>0</v>
      </c>
      <c r="O264" s="27">
        <v>0</v>
      </c>
      <c r="P264" s="27">
        <v>405812.66912312899</v>
      </c>
      <c r="Q264" s="27">
        <v>0</v>
      </c>
      <c r="R264" s="27">
        <v>0</v>
      </c>
      <c r="S264" s="27">
        <v>0</v>
      </c>
      <c r="T264" s="27">
        <v>282378.94099765702</v>
      </c>
      <c r="U264" s="27">
        <v>0</v>
      </c>
      <c r="V264" s="27">
        <v>0</v>
      </c>
      <c r="W264" s="27">
        <v>0</v>
      </c>
      <c r="X264" s="27">
        <v>688191.61012078496</v>
      </c>
      <c r="Y264" s="26" t="s">
        <v>1322</v>
      </c>
    </row>
    <row r="265" spans="1:25" hidden="1" x14ac:dyDescent="0.3">
      <c r="A265" s="26" t="s">
        <v>1332</v>
      </c>
      <c r="B265" s="26">
        <v>0</v>
      </c>
      <c r="C265" s="26" t="s">
        <v>629</v>
      </c>
      <c r="D265" s="26" t="s">
        <v>47</v>
      </c>
      <c r="E265" s="26" t="s">
        <v>628</v>
      </c>
      <c r="F265" s="26">
        <v>2018</v>
      </c>
      <c r="G265" s="26" t="s">
        <v>775</v>
      </c>
      <c r="H265" s="26">
        <v>1</v>
      </c>
      <c r="I265" s="26" t="s">
        <v>806</v>
      </c>
      <c r="J265" s="26" t="s">
        <v>806</v>
      </c>
      <c r="K265" s="26" t="s">
        <v>807</v>
      </c>
      <c r="L265" s="26" t="s">
        <v>1320</v>
      </c>
      <c r="M265" s="27">
        <v>0</v>
      </c>
      <c r="N265" s="27">
        <v>0</v>
      </c>
      <c r="O265" s="27">
        <v>0</v>
      </c>
      <c r="P265" s="27">
        <v>1171331.58271045</v>
      </c>
      <c r="Q265" s="27">
        <v>0</v>
      </c>
      <c r="R265" s="27">
        <v>0</v>
      </c>
      <c r="S265" s="27">
        <v>0</v>
      </c>
      <c r="T265" s="27">
        <v>417091.32763275597</v>
      </c>
      <c r="U265" s="27">
        <v>0</v>
      </c>
      <c r="V265" s="27">
        <v>0</v>
      </c>
      <c r="W265" s="27">
        <v>0</v>
      </c>
      <c r="X265" s="27">
        <v>1588422.91034321</v>
      </c>
      <c r="Y265" s="26" t="s">
        <v>1333</v>
      </c>
    </row>
    <row r="266" spans="1:25" x14ac:dyDescent="0.3">
      <c r="A266" s="26" t="s">
        <v>1334</v>
      </c>
      <c r="B266" s="26">
        <v>0</v>
      </c>
      <c r="C266" s="26" t="s">
        <v>629</v>
      </c>
      <c r="D266" s="26" t="s">
        <v>47</v>
      </c>
      <c r="E266" s="26" t="s">
        <v>628</v>
      </c>
      <c r="F266" s="26">
        <v>2019</v>
      </c>
      <c r="G266" s="26" t="s">
        <v>775</v>
      </c>
      <c r="H266" s="26">
        <v>1</v>
      </c>
      <c r="I266" s="26" t="s">
        <v>806</v>
      </c>
      <c r="J266" s="26" t="s">
        <v>806</v>
      </c>
      <c r="K266" s="26" t="s">
        <v>807</v>
      </c>
      <c r="L266" s="26" t="s">
        <v>1320</v>
      </c>
      <c r="M266" s="27">
        <v>0</v>
      </c>
      <c r="N266" s="27">
        <v>0</v>
      </c>
      <c r="O266" s="27">
        <v>0</v>
      </c>
      <c r="P266" s="27">
        <v>971924.69018548494</v>
      </c>
      <c r="Q266" s="27">
        <v>0</v>
      </c>
      <c r="R266" s="27">
        <v>0</v>
      </c>
      <c r="S266" s="27">
        <v>0</v>
      </c>
      <c r="T266" s="27">
        <v>522554.83057578502</v>
      </c>
      <c r="U266" s="27">
        <v>0</v>
      </c>
      <c r="V266" s="27">
        <v>0</v>
      </c>
      <c r="W266" s="27">
        <v>0</v>
      </c>
      <c r="X266" s="27">
        <v>1494479.5207612701</v>
      </c>
      <c r="Y266" s="26" t="s">
        <v>1326</v>
      </c>
    </row>
    <row r="267" spans="1:25" hidden="1" x14ac:dyDescent="0.3">
      <c r="A267" s="26" t="s">
        <v>1335</v>
      </c>
      <c r="B267" s="26">
        <v>0</v>
      </c>
      <c r="C267" s="26" t="s">
        <v>629</v>
      </c>
      <c r="D267" s="26" t="s">
        <v>47</v>
      </c>
      <c r="E267" s="26" t="s">
        <v>628</v>
      </c>
      <c r="F267" s="26">
        <v>2020</v>
      </c>
      <c r="G267" s="26" t="s">
        <v>805</v>
      </c>
      <c r="H267" s="26">
        <v>0</v>
      </c>
      <c r="I267" s="26" t="s">
        <v>806</v>
      </c>
      <c r="J267" s="26" t="s">
        <v>806</v>
      </c>
      <c r="K267" s="26" t="s">
        <v>807</v>
      </c>
      <c r="L267" s="26" t="s">
        <v>1320</v>
      </c>
      <c r="M267" s="27">
        <v>0</v>
      </c>
      <c r="N267" s="27">
        <v>0</v>
      </c>
      <c r="O267" s="27">
        <v>0</v>
      </c>
      <c r="P267" s="27">
        <v>971924.69018548494</v>
      </c>
      <c r="Q267" s="27">
        <v>0</v>
      </c>
      <c r="R267" s="27">
        <v>0</v>
      </c>
      <c r="S267" s="27">
        <v>0</v>
      </c>
      <c r="T267" s="27">
        <v>522554.83057578502</v>
      </c>
      <c r="U267" s="27">
        <v>0</v>
      </c>
      <c r="V267" s="27">
        <v>0</v>
      </c>
      <c r="W267" s="27">
        <v>0</v>
      </c>
      <c r="X267" s="27">
        <v>1494479.5207612701</v>
      </c>
      <c r="Y267" s="26" t="s">
        <v>1326</v>
      </c>
    </row>
    <row r="268" spans="1:25" hidden="1" x14ac:dyDescent="0.3">
      <c r="A268" s="26" t="s">
        <v>1336</v>
      </c>
      <c r="B268" s="26">
        <v>0</v>
      </c>
      <c r="C268" s="26" t="s">
        <v>626</v>
      </c>
      <c r="D268" s="26" t="s">
        <v>24</v>
      </c>
      <c r="E268" s="26" t="s">
        <v>624</v>
      </c>
      <c r="F268" s="26">
        <v>2016</v>
      </c>
      <c r="G268" s="26" t="s">
        <v>843</v>
      </c>
      <c r="H268" s="26">
        <v>0</v>
      </c>
    </row>
    <row r="269" spans="1:25" hidden="1" x14ac:dyDescent="0.3">
      <c r="A269" s="26" t="s">
        <v>1337</v>
      </c>
      <c r="B269" s="26">
        <v>0</v>
      </c>
      <c r="C269" s="26" t="s">
        <v>626</v>
      </c>
      <c r="D269" s="26" t="s">
        <v>24</v>
      </c>
      <c r="E269" s="26" t="s">
        <v>624</v>
      </c>
      <c r="F269" s="26">
        <v>2017</v>
      </c>
      <c r="G269" s="26" t="s">
        <v>775</v>
      </c>
      <c r="H269" s="26">
        <v>1</v>
      </c>
      <c r="I269" s="26" t="s">
        <v>806</v>
      </c>
      <c r="J269" s="26" t="s">
        <v>806</v>
      </c>
      <c r="K269" s="26" t="s">
        <v>807</v>
      </c>
      <c r="L269" s="26" t="s">
        <v>1338</v>
      </c>
      <c r="M269" s="27">
        <v>18627.48</v>
      </c>
      <c r="N269" s="27">
        <v>1659.96</v>
      </c>
      <c r="O269" s="27">
        <v>16967.52</v>
      </c>
      <c r="P269" s="27">
        <v>5543015</v>
      </c>
      <c r="S269" s="27">
        <v>0</v>
      </c>
      <c r="T269" s="27">
        <v>992114</v>
      </c>
      <c r="U269" s="27">
        <v>18627.48</v>
      </c>
      <c r="V269" s="27">
        <v>1659.96</v>
      </c>
      <c r="W269" s="27">
        <v>16967.52</v>
      </c>
      <c r="X269" s="27">
        <v>6535129</v>
      </c>
    </row>
    <row r="270" spans="1:25" hidden="1" x14ac:dyDescent="0.3">
      <c r="A270" s="26" t="s">
        <v>1339</v>
      </c>
      <c r="B270" s="26">
        <v>0</v>
      </c>
      <c r="C270" s="26" t="s">
        <v>626</v>
      </c>
      <c r="D270" s="26" t="s">
        <v>25</v>
      </c>
      <c r="E270" s="26" t="s">
        <v>624</v>
      </c>
      <c r="F270" s="26">
        <v>2018</v>
      </c>
      <c r="G270" s="26" t="s">
        <v>775</v>
      </c>
      <c r="H270" s="26">
        <v>1</v>
      </c>
      <c r="I270" s="26" t="s">
        <v>882</v>
      </c>
      <c r="J270" s="26" t="s">
        <v>882</v>
      </c>
      <c r="K270" s="26" t="s">
        <v>845</v>
      </c>
      <c r="M270" s="27">
        <v>0</v>
      </c>
      <c r="N270" s="27">
        <v>0</v>
      </c>
      <c r="O270" s="27">
        <v>0</v>
      </c>
      <c r="P270" s="27">
        <v>3743218.62</v>
      </c>
      <c r="Q270" s="27">
        <v>8680.73</v>
      </c>
      <c r="R270" s="27">
        <v>0</v>
      </c>
      <c r="S270" s="27">
        <v>8680.73</v>
      </c>
      <c r="T270" s="27">
        <v>2539787.0699999998</v>
      </c>
      <c r="U270" s="27">
        <v>8680.73</v>
      </c>
      <c r="V270" s="27">
        <v>0</v>
      </c>
      <c r="W270" s="27">
        <v>8680.73</v>
      </c>
      <c r="X270" s="27">
        <v>6283005.6900000004</v>
      </c>
      <c r="Y270" s="26" t="s">
        <v>1340</v>
      </c>
    </row>
    <row r="271" spans="1:25" x14ac:dyDescent="0.3">
      <c r="A271" s="26" t="s">
        <v>1341</v>
      </c>
      <c r="B271" s="26">
        <v>0</v>
      </c>
      <c r="C271" s="26" t="s">
        <v>626</v>
      </c>
      <c r="D271" s="26" t="s">
        <v>25</v>
      </c>
      <c r="E271" s="26" t="s">
        <v>624</v>
      </c>
      <c r="F271" s="26">
        <v>2019</v>
      </c>
      <c r="G271" s="26" t="s">
        <v>775</v>
      </c>
      <c r="H271" s="26">
        <v>1</v>
      </c>
    </row>
    <row r="272" spans="1:25" hidden="1" x14ac:dyDescent="0.3">
      <c r="A272" s="26" t="s">
        <v>1342</v>
      </c>
      <c r="B272" s="26">
        <v>0</v>
      </c>
      <c r="C272" s="26" t="s">
        <v>626</v>
      </c>
      <c r="D272" s="26" t="s">
        <v>26</v>
      </c>
      <c r="E272" s="26" t="s">
        <v>624</v>
      </c>
      <c r="F272" s="26">
        <v>2016</v>
      </c>
      <c r="G272" s="26" t="s">
        <v>843</v>
      </c>
      <c r="H272" s="26">
        <v>0</v>
      </c>
    </row>
    <row r="273" spans="1:25" hidden="1" x14ac:dyDescent="0.3">
      <c r="A273" s="26" t="s">
        <v>1343</v>
      </c>
      <c r="B273" s="26">
        <v>0</v>
      </c>
      <c r="C273" s="26" t="s">
        <v>626</v>
      </c>
      <c r="D273" s="26" t="s">
        <v>26</v>
      </c>
      <c r="E273" s="26" t="s">
        <v>624</v>
      </c>
      <c r="F273" s="26">
        <v>2017</v>
      </c>
      <c r="G273" s="26" t="s">
        <v>775</v>
      </c>
      <c r="H273" s="26">
        <v>1</v>
      </c>
      <c r="I273" s="26" t="s">
        <v>882</v>
      </c>
      <c r="J273" s="26" t="s">
        <v>849</v>
      </c>
      <c r="K273" s="26" t="s">
        <v>845</v>
      </c>
      <c r="M273" s="27">
        <v>17862.84</v>
      </c>
      <c r="O273" s="27">
        <v>17862.84</v>
      </c>
      <c r="P273" s="27">
        <v>21521954</v>
      </c>
      <c r="S273" s="27">
        <v>0</v>
      </c>
      <c r="U273" s="27">
        <v>17862.84</v>
      </c>
      <c r="V273" s="27">
        <v>0</v>
      </c>
      <c r="W273" s="27">
        <v>17862.84</v>
      </c>
      <c r="X273" s="27">
        <v>21521954</v>
      </c>
    </row>
    <row r="274" spans="1:25" hidden="1" x14ac:dyDescent="0.3">
      <c r="A274" s="26" t="s">
        <v>1344</v>
      </c>
      <c r="B274" s="26">
        <v>0</v>
      </c>
      <c r="C274" s="26" t="s">
        <v>626</v>
      </c>
      <c r="D274" s="26" t="s">
        <v>27</v>
      </c>
      <c r="E274" s="26" t="s">
        <v>624</v>
      </c>
      <c r="F274" s="26">
        <v>2016</v>
      </c>
      <c r="G274" s="26" t="s">
        <v>834</v>
      </c>
      <c r="H274" s="26">
        <v>0</v>
      </c>
    </row>
    <row r="275" spans="1:25" hidden="1" x14ac:dyDescent="0.3">
      <c r="A275" s="26" t="s">
        <v>1345</v>
      </c>
      <c r="B275" s="26">
        <v>0</v>
      </c>
      <c r="C275" s="26" t="s">
        <v>626</v>
      </c>
      <c r="D275" s="26" t="s">
        <v>27</v>
      </c>
      <c r="E275" s="26" t="s">
        <v>624</v>
      </c>
      <c r="F275" s="26">
        <v>2017</v>
      </c>
      <c r="G275" s="26" t="s">
        <v>775</v>
      </c>
      <c r="H275" s="26">
        <v>1</v>
      </c>
      <c r="I275" s="26" t="s">
        <v>806</v>
      </c>
      <c r="J275" s="26" t="s">
        <v>806</v>
      </c>
      <c r="K275" s="26" t="s">
        <v>807</v>
      </c>
      <c r="L275" s="26" t="s">
        <v>1346</v>
      </c>
      <c r="M275" s="27">
        <v>84493.540499235896</v>
      </c>
      <c r="N275" s="27">
        <v>36104.225958000803</v>
      </c>
      <c r="O275" s="27">
        <v>48389.3145412351</v>
      </c>
      <c r="P275" s="27">
        <v>3534426</v>
      </c>
      <c r="Q275" s="27">
        <v>0</v>
      </c>
      <c r="R275" s="27">
        <v>0</v>
      </c>
      <c r="S275" s="27">
        <v>0</v>
      </c>
      <c r="U275" s="27">
        <v>84493.540499235896</v>
      </c>
      <c r="V275" s="27">
        <v>36104.225958000803</v>
      </c>
      <c r="W275" s="27">
        <v>48389.3145412351</v>
      </c>
      <c r="X275" s="27">
        <v>3534426</v>
      </c>
      <c r="Y275" s="26" t="s">
        <v>1347</v>
      </c>
    </row>
    <row r="276" spans="1:25" hidden="1" x14ac:dyDescent="0.3">
      <c r="A276" s="26" t="s">
        <v>1348</v>
      </c>
      <c r="B276" s="26">
        <v>0</v>
      </c>
      <c r="C276" s="26" t="s">
        <v>626</v>
      </c>
      <c r="D276" s="26" t="s">
        <v>28</v>
      </c>
      <c r="E276" s="26" t="s">
        <v>624</v>
      </c>
      <c r="F276" s="26">
        <v>2016</v>
      </c>
      <c r="G276" s="26" t="s">
        <v>834</v>
      </c>
      <c r="H276" s="26">
        <v>0</v>
      </c>
    </row>
    <row r="277" spans="1:25" hidden="1" x14ac:dyDescent="0.3">
      <c r="A277" s="26" t="s">
        <v>1349</v>
      </c>
      <c r="B277" s="26">
        <v>0</v>
      </c>
      <c r="C277" s="26" t="s">
        <v>626</v>
      </c>
      <c r="D277" s="26" t="s">
        <v>28</v>
      </c>
      <c r="E277" s="26" t="s">
        <v>624</v>
      </c>
      <c r="F277" s="26">
        <v>2017</v>
      </c>
      <c r="G277" s="26" t="s">
        <v>775</v>
      </c>
      <c r="H277" s="26">
        <v>1</v>
      </c>
      <c r="I277" s="26" t="s">
        <v>845</v>
      </c>
      <c r="J277" s="26" t="s">
        <v>845</v>
      </c>
      <c r="K277" s="26" t="s">
        <v>845</v>
      </c>
      <c r="M277" s="27">
        <v>42812.639999999999</v>
      </c>
      <c r="N277" s="27">
        <v>16663</v>
      </c>
      <c r="O277" s="27">
        <v>26149.64</v>
      </c>
      <c r="P277" s="27">
        <v>22755525</v>
      </c>
      <c r="S277" s="27">
        <v>0</v>
      </c>
      <c r="U277" s="27">
        <v>42812.639999999999</v>
      </c>
      <c r="V277" s="27">
        <v>16663</v>
      </c>
      <c r="W277" s="27">
        <v>26149.64</v>
      </c>
      <c r="X277" s="27">
        <v>22755525</v>
      </c>
      <c r="Y277" s="26" t="s">
        <v>1350</v>
      </c>
    </row>
    <row r="278" spans="1:25" hidden="1" x14ac:dyDescent="0.3">
      <c r="A278" s="26" t="s">
        <v>1351</v>
      </c>
      <c r="B278" s="26">
        <v>0</v>
      </c>
      <c r="C278" s="26" t="s">
        <v>626</v>
      </c>
      <c r="D278" s="26" t="s">
        <v>29</v>
      </c>
      <c r="E278" s="26" t="s">
        <v>624</v>
      </c>
      <c r="F278" s="26">
        <v>2018</v>
      </c>
      <c r="G278" s="26" t="s">
        <v>775</v>
      </c>
      <c r="H278" s="26">
        <v>1</v>
      </c>
      <c r="I278" s="26" t="s">
        <v>882</v>
      </c>
      <c r="J278" s="26" t="s">
        <v>882</v>
      </c>
      <c r="K278" s="26" t="s">
        <v>845</v>
      </c>
      <c r="M278" s="27">
        <v>0</v>
      </c>
      <c r="N278" s="27">
        <v>0</v>
      </c>
      <c r="O278" s="27">
        <v>0</v>
      </c>
      <c r="P278" s="27">
        <v>3191364.92</v>
      </c>
      <c r="Q278" s="27">
        <v>9978.85</v>
      </c>
      <c r="R278" s="27">
        <v>3587.89</v>
      </c>
      <c r="S278" s="27">
        <v>6390.96</v>
      </c>
      <c r="T278" s="27">
        <v>623605.87</v>
      </c>
      <c r="U278" s="27">
        <v>9978.85</v>
      </c>
      <c r="V278" s="27">
        <v>3587.89</v>
      </c>
      <c r="W278" s="27">
        <v>6390.96</v>
      </c>
      <c r="X278" s="27">
        <v>3814970.79</v>
      </c>
      <c r="Y278" s="26" t="s">
        <v>1352</v>
      </c>
    </row>
    <row r="279" spans="1:25" x14ac:dyDescent="0.3">
      <c r="A279" s="26" t="s">
        <v>1353</v>
      </c>
      <c r="B279" s="26">
        <v>0</v>
      </c>
      <c r="C279" s="26" t="s">
        <v>626</v>
      </c>
      <c r="D279" s="26" t="s">
        <v>29</v>
      </c>
      <c r="E279" s="26" t="s">
        <v>624</v>
      </c>
      <c r="F279" s="26">
        <v>2019</v>
      </c>
      <c r="G279" s="26" t="s">
        <v>775</v>
      </c>
      <c r="H279" s="26">
        <v>1</v>
      </c>
    </row>
    <row r="280" spans="1:25" hidden="1" x14ac:dyDescent="0.3">
      <c r="A280" s="26" t="s">
        <v>1354</v>
      </c>
      <c r="B280" s="26">
        <v>0</v>
      </c>
      <c r="C280" s="26" t="s">
        <v>626</v>
      </c>
      <c r="D280" s="26" t="s">
        <v>30</v>
      </c>
      <c r="E280" s="26" t="s">
        <v>624</v>
      </c>
      <c r="F280" s="26">
        <v>2016</v>
      </c>
      <c r="G280" s="26" t="s">
        <v>843</v>
      </c>
      <c r="H280" s="26">
        <v>0</v>
      </c>
    </row>
    <row r="281" spans="1:25" hidden="1" x14ac:dyDescent="0.3">
      <c r="A281" s="26" t="s">
        <v>1355</v>
      </c>
      <c r="B281" s="26">
        <v>0</v>
      </c>
      <c r="C281" s="26" t="s">
        <v>626</v>
      </c>
      <c r="D281" s="26" t="s">
        <v>30</v>
      </c>
      <c r="E281" s="26" t="s">
        <v>624</v>
      </c>
      <c r="F281" s="26">
        <v>2017</v>
      </c>
      <c r="G281" s="26" t="s">
        <v>775</v>
      </c>
      <c r="H281" s="26">
        <v>1</v>
      </c>
      <c r="I281" s="26" t="s">
        <v>806</v>
      </c>
      <c r="J281" s="26" t="s">
        <v>806</v>
      </c>
      <c r="K281" s="26" t="s">
        <v>807</v>
      </c>
      <c r="L281" s="26" t="s">
        <v>1356</v>
      </c>
      <c r="N281" s="27">
        <v>339.6</v>
      </c>
      <c r="O281" s="27">
        <v>-339.6</v>
      </c>
      <c r="P281" s="27">
        <v>3451919</v>
      </c>
      <c r="S281" s="27">
        <v>0</v>
      </c>
      <c r="U281" s="27">
        <v>0</v>
      </c>
      <c r="V281" s="27">
        <v>339.6</v>
      </c>
      <c r="W281" s="27">
        <v>-339.6</v>
      </c>
      <c r="X281" s="27">
        <v>3451919</v>
      </c>
      <c r="Y281" s="26" t="s">
        <v>1357</v>
      </c>
    </row>
    <row r="282" spans="1:25" hidden="1" x14ac:dyDescent="0.3">
      <c r="A282" s="26" t="s">
        <v>1358</v>
      </c>
      <c r="B282" s="26">
        <v>0</v>
      </c>
      <c r="C282" s="26" t="s">
        <v>700</v>
      </c>
      <c r="D282" s="26" t="s">
        <v>121</v>
      </c>
      <c r="E282" s="26" t="s">
        <v>628</v>
      </c>
      <c r="F282" s="26">
        <v>2015</v>
      </c>
      <c r="G282" s="26" t="s">
        <v>843</v>
      </c>
      <c r="H282" s="26">
        <v>0</v>
      </c>
    </row>
    <row r="283" spans="1:25" hidden="1" x14ac:dyDescent="0.3">
      <c r="A283" s="26" t="s">
        <v>1359</v>
      </c>
      <c r="B283" s="26">
        <v>0</v>
      </c>
      <c r="C283" s="26" t="s">
        <v>700</v>
      </c>
      <c r="D283" s="26" t="s">
        <v>121</v>
      </c>
      <c r="E283" s="26" t="s">
        <v>628</v>
      </c>
      <c r="F283" s="26">
        <v>2016</v>
      </c>
      <c r="G283" s="26" t="s">
        <v>805</v>
      </c>
      <c r="H283" s="26">
        <v>0</v>
      </c>
      <c r="I283" s="26" t="s">
        <v>806</v>
      </c>
      <c r="J283" s="26" t="s">
        <v>845</v>
      </c>
      <c r="K283" s="26" t="s">
        <v>845</v>
      </c>
      <c r="L283" s="26" t="s">
        <v>1360</v>
      </c>
      <c r="O283" s="27">
        <v>0</v>
      </c>
      <c r="P283" s="27">
        <v>575850</v>
      </c>
      <c r="Q283" s="27">
        <v>464</v>
      </c>
      <c r="R283" s="27">
        <v>0</v>
      </c>
      <c r="S283" s="27">
        <v>464</v>
      </c>
      <c r="T283" s="27">
        <v>286557</v>
      </c>
      <c r="U283" s="27">
        <v>464</v>
      </c>
      <c r="V283" s="27">
        <v>0</v>
      </c>
      <c r="W283" s="27">
        <v>464</v>
      </c>
      <c r="X283" s="27">
        <v>862407</v>
      </c>
    </row>
    <row r="284" spans="1:25" hidden="1" x14ac:dyDescent="0.3">
      <c r="A284" s="26" t="s">
        <v>1361</v>
      </c>
      <c r="B284" s="26">
        <v>0</v>
      </c>
      <c r="C284" s="26" t="s">
        <v>700</v>
      </c>
      <c r="D284" s="26" t="s">
        <v>121</v>
      </c>
      <c r="E284" s="26" t="s">
        <v>628</v>
      </c>
      <c r="F284" s="26">
        <v>2017</v>
      </c>
      <c r="G284" s="26" t="s">
        <v>775</v>
      </c>
      <c r="H284" s="26">
        <v>1</v>
      </c>
      <c r="I284" s="26" t="s">
        <v>806</v>
      </c>
      <c r="J284" s="26" t="s">
        <v>845</v>
      </c>
      <c r="K284" s="26" t="s">
        <v>845</v>
      </c>
      <c r="L284" s="26" t="s">
        <v>1362</v>
      </c>
      <c r="M284" s="27">
        <v>0</v>
      </c>
      <c r="N284" s="27">
        <v>0</v>
      </c>
      <c r="O284" s="27">
        <v>0</v>
      </c>
      <c r="P284" s="27">
        <v>835703.57</v>
      </c>
      <c r="Q284" s="27">
        <v>402</v>
      </c>
      <c r="R284" s="27">
        <v>0</v>
      </c>
      <c r="S284" s="27">
        <v>402</v>
      </c>
      <c r="T284" s="27">
        <v>337088.8</v>
      </c>
      <c r="U284" s="27">
        <v>402</v>
      </c>
      <c r="V284" s="27">
        <v>0</v>
      </c>
      <c r="W284" s="27">
        <v>402</v>
      </c>
      <c r="X284" s="27">
        <v>1172792.3700000001</v>
      </c>
      <c r="Y284" s="26" t="s">
        <v>1363</v>
      </c>
    </row>
    <row r="285" spans="1:25" hidden="1" x14ac:dyDescent="0.3">
      <c r="A285" s="26" t="s">
        <v>1364</v>
      </c>
      <c r="B285" s="26">
        <v>0</v>
      </c>
      <c r="C285" s="26" t="s">
        <v>700</v>
      </c>
      <c r="D285" s="26" t="s">
        <v>122</v>
      </c>
      <c r="E285" s="26" t="s">
        <v>628</v>
      </c>
      <c r="F285" s="26">
        <v>2016</v>
      </c>
      <c r="G285" s="26" t="s">
        <v>805</v>
      </c>
      <c r="H285" s="26">
        <v>0</v>
      </c>
      <c r="I285" s="26" t="s">
        <v>806</v>
      </c>
      <c r="J285" s="26" t="s">
        <v>806</v>
      </c>
      <c r="K285" s="26" t="s">
        <v>807</v>
      </c>
      <c r="L285" s="26" t="s">
        <v>1365</v>
      </c>
      <c r="M285" s="27">
        <v>0</v>
      </c>
      <c r="N285" s="27">
        <v>0</v>
      </c>
      <c r="O285" s="27">
        <v>0</v>
      </c>
      <c r="P285" s="27">
        <v>354698</v>
      </c>
      <c r="Q285" s="27">
        <v>0</v>
      </c>
      <c r="R285" s="27">
        <v>0</v>
      </c>
      <c r="S285" s="27">
        <v>0</v>
      </c>
      <c r="T285" s="27">
        <v>0</v>
      </c>
      <c r="U285" s="27">
        <v>0</v>
      </c>
      <c r="V285" s="27">
        <v>0</v>
      </c>
      <c r="W285" s="27">
        <v>0</v>
      </c>
      <c r="X285" s="27">
        <v>354698</v>
      </c>
    </row>
    <row r="286" spans="1:25" hidden="1" x14ac:dyDescent="0.3">
      <c r="A286" s="26" t="s">
        <v>1366</v>
      </c>
      <c r="B286" s="26">
        <v>0</v>
      </c>
      <c r="C286" s="26" t="s">
        <v>700</v>
      </c>
      <c r="D286" s="26" t="s">
        <v>122</v>
      </c>
      <c r="E286" s="26" t="s">
        <v>628</v>
      </c>
      <c r="F286" s="26">
        <v>2017</v>
      </c>
      <c r="G286" s="26" t="s">
        <v>775</v>
      </c>
      <c r="H286" s="26">
        <v>1</v>
      </c>
      <c r="I286" s="26" t="s">
        <v>806</v>
      </c>
      <c r="J286" s="26" t="s">
        <v>806</v>
      </c>
      <c r="K286" s="26" t="s">
        <v>807</v>
      </c>
      <c r="M286" s="27">
        <v>0</v>
      </c>
      <c r="N286" s="27">
        <v>0</v>
      </c>
      <c r="O286" s="27">
        <v>0</v>
      </c>
      <c r="P286" s="27">
        <v>322422</v>
      </c>
      <c r="Q286" s="27">
        <v>0</v>
      </c>
      <c r="R286" s="27">
        <v>0</v>
      </c>
      <c r="S286" s="27">
        <v>0</v>
      </c>
      <c r="T286" s="27">
        <v>0</v>
      </c>
      <c r="U286" s="27">
        <v>0</v>
      </c>
      <c r="V286" s="27">
        <v>0</v>
      </c>
      <c r="W286" s="27">
        <v>0</v>
      </c>
      <c r="X286" s="27">
        <v>322422</v>
      </c>
      <c r="Y286" s="26" t="s">
        <v>1367</v>
      </c>
    </row>
    <row r="287" spans="1:25" hidden="1" x14ac:dyDescent="0.3">
      <c r="A287" s="26" t="s">
        <v>1368</v>
      </c>
      <c r="B287" s="26">
        <v>0</v>
      </c>
      <c r="C287" s="26" t="s">
        <v>700</v>
      </c>
      <c r="D287" s="26" t="s">
        <v>123</v>
      </c>
      <c r="E287" s="26" t="s">
        <v>628</v>
      </c>
      <c r="F287" s="26">
        <v>2018</v>
      </c>
      <c r="G287" s="26" t="s">
        <v>775</v>
      </c>
      <c r="H287" s="26">
        <v>1</v>
      </c>
      <c r="I287" s="26" t="s">
        <v>806</v>
      </c>
      <c r="J287" s="26" t="s">
        <v>806</v>
      </c>
      <c r="K287" s="26" t="s">
        <v>807</v>
      </c>
      <c r="L287" s="26" t="s">
        <v>1369</v>
      </c>
      <c r="M287" s="27">
        <v>0</v>
      </c>
      <c r="N287" s="27">
        <v>0</v>
      </c>
      <c r="O287" s="27">
        <v>0</v>
      </c>
      <c r="P287" s="27">
        <v>969425.5</v>
      </c>
      <c r="Q287" s="27">
        <v>0</v>
      </c>
      <c r="R287" s="27">
        <v>0</v>
      </c>
      <c r="S287" s="27">
        <v>0</v>
      </c>
      <c r="T287" s="27">
        <v>139051.39000000001</v>
      </c>
      <c r="U287" s="27">
        <v>0</v>
      </c>
      <c r="V287" s="27">
        <v>0</v>
      </c>
      <c r="W287" s="27">
        <v>0</v>
      </c>
      <c r="X287" s="27">
        <v>1108476.8899999999</v>
      </c>
    </row>
    <row r="288" spans="1:25" x14ac:dyDescent="0.3">
      <c r="A288" s="26" t="s">
        <v>1370</v>
      </c>
      <c r="B288" s="26">
        <v>0</v>
      </c>
      <c r="C288" s="26" t="s">
        <v>700</v>
      </c>
      <c r="D288" s="26" t="s">
        <v>123</v>
      </c>
      <c r="E288" s="26" t="s">
        <v>628</v>
      </c>
      <c r="F288" s="26">
        <v>2019</v>
      </c>
      <c r="G288" s="26" t="s">
        <v>775</v>
      </c>
      <c r="H288" s="26">
        <v>1</v>
      </c>
      <c r="I288" s="26" t="s">
        <v>845</v>
      </c>
      <c r="J288" s="26" t="s">
        <v>845</v>
      </c>
      <c r="K288" s="26" t="s">
        <v>845</v>
      </c>
      <c r="L288" s="26" t="s">
        <v>1371</v>
      </c>
      <c r="M288" s="27">
        <v>22422.99</v>
      </c>
      <c r="N288" s="27">
        <v>0</v>
      </c>
      <c r="O288" s="27">
        <v>22422.99</v>
      </c>
      <c r="P288" s="27">
        <v>715869</v>
      </c>
      <c r="Q288" s="27">
        <v>8926.9500000000007</v>
      </c>
      <c r="R288" s="27">
        <v>0</v>
      </c>
      <c r="S288" s="27">
        <v>8926.9500000000007</v>
      </c>
      <c r="T288" s="27">
        <v>112251.78</v>
      </c>
      <c r="U288" s="27">
        <v>31349.94</v>
      </c>
      <c r="V288" s="27">
        <v>0</v>
      </c>
      <c r="W288" s="27">
        <v>31349.94</v>
      </c>
      <c r="X288" s="27">
        <v>828120.78</v>
      </c>
    </row>
    <row r="289" spans="1:25" hidden="1" x14ac:dyDescent="0.3">
      <c r="A289" s="26" t="s">
        <v>1372</v>
      </c>
      <c r="B289" s="26">
        <v>0</v>
      </c>
      <c r="C289" s="26" t="s">
        <v>700</v>
      </c>
      <c r="D289" s="26" t="s">
        <v>123</v>
      </c>
      <c r="E289" s="26" t="s">
        <v>628</v>
      </c>
      <c r="F289" s="26">
        <v>2020</v>
      </c>
      <c r="G289" s="26" t="s">
        <v>843</v>
      </c>
      <c r="H289" s="26">
        <v>0</v>
      </c>
    </row>
    <row r="290" spans="1:25" hidden="1" x14ac:dyDescent="0.3">
      <c r="A290" s="26" t="s">
        <v>1373</v>
      </c>
      <c r="B290" s="26">
        <v>0</v>
      </c>
      <c r="C290" s="26" t="s">
        <v>658</v>
      </c>
      <c r="D290" s="26" t="s">
        <v>259</v>
      </c>
      <c r="E290" s="26" t="s">
        <v>624</v>
      </c>
      <c r="F290" s="26">
        <v>2018</v>
      </c>
      <c r="G290" s="26" t="s">
        <v>843</v>
      </c>
      <c r="H290" s="26">
        <v>1</v>
      </c>
      <c r="I290" s="26" t="s">
        <v>845</v>
      </c>
      <c r="J290" s="26" t="s">
        <v>845</v>
      </c>
      <c r="K290" s="26" t="s">
        <v>845</v>
      </c>
      <c r="L290" s="26" t="s">
        <v>1374</v>
      </c>
      <c r="O290" s="27">
        <v>0</v>
      </c>
      <c r="P290" s="27">
        <v>141310.44</v>
      </c>
      <c r="Q290" s="27">
        <v>8265.24</v>
      </c>
      <c r="S290" s="27">
        <v>8265.24</v>
      </c>
      <c r="T290" s="27">
        <v>9619839.2400000002</v>
      </c>
      <c r="U290" s="27">
        <v>8265.24</v>
      </c>
      <c r="V290" s="27">
        <v>0</v>
      </c>
      <c r="W290" s="27">
        <v>8265.24</v>
      </c>
      <c r="X290" s="27">
        <v>9761149.6799999997</v>
      </c>
      <c r="Y290" s="26" t="s">
        <v>1375</v>
      </c>
    </row>
    <row r="291" spans="1:25" x14ac:dyDescent="0.3">
      <c r="A291" s="26" t="s">
        <v>1376</v>
      </c>
      <c r="B291" s="26">
        <v>0</v>
      </c>
      <c r="C291" s="26" t="s">
        <v>658</v>
      </c>
      <c r="D291" s="26" t="s">
        <v>259</v>
      </c>
      <c r="E291" s="26" t="s">
        <v>624</v>
      </c>
      <c r="F291" s="26">
        <v>2019</v>
      </c>
      <c r="G291" s="26" t="s">
        <v>775</v>
      </c>
      <c r="H291" s="26">
        <v>1</v>
      </c>
      <c r="I291" s="26" t="s">
        <v>845</v>
      </c>
      <c r="J291" s="26" t="s">
        <v>845</v>
      </c>
      <c r="K291" s="26" t="s">
        <v>845</v>
      </c>
      <c r="L291" s="26" t="s">
        <v>1377</v>
      </c>
      <c r="M291" s="27">
        <v>0</v>
      </c>
      <c r="N291" s="27">
        <v>0</v>
      </c>
      <c r="O291" s="27">
        <v>0</v>
      </c>
      <c r="P291" s="27">
        <v>319190.96999999997</v>
      </c>
      <c r="Q291" s="27">
        <v>13684.75</v>
      </c>
      <c r="R291" s="27">
        <v>0</v>
      </c>
      <c r="S291" s="27">
        <v>13684.75</v>
      </c>
      <c r="T291" s="27">
        <v>18317681.210000001</v>
      </c>
      <c r="U291" s="27">
        <v>13684.75</v>
      </c>
      <c r="V291" s="27">
        <v>0</v>
      </c>
      <c r="W291" s="27">
        <v>13684.75</v>
      </c>
      <c r="X291" s="27">
        <v>18636872.18</v>
      </c>
      <c r="Y291" s="26" t="s">
        <v>1378</v>
      </c>
    </row>
    <row r="292" spans="1:25" hidden="1" x14ac:dyDescent="0.3">
      <c r="A292" s="26" t="s">
        <v>1379</v>
      </c>
      <c r="B292" s="26">
        <v>0</v>
      </c>
      <c r="C292" s="26" t="s">
        <v>658</v>
      </c>
      <c r="D292" s="26" t="s">
        <v>260</v>
      </c>
      <c r="E292" s="26" t="s">
        <v>624</v>
      </c>
      <c r="F292" s="26">
        <v>2016</v>
      </c>
      <c r="G292" s="26" t="s">
        <v>775</v>
      </c>
      <c r="H292" s="26">
        <v>1</v>
      </c>
      <c r="I292" s="26" t="s">
        <v>806</v>
      </c>
      <c r="J292" s="26" t="s">
        <v>806</v>
      </c>
      <c r="K292" s="26" t="s">
        <v>807</v>
      </c>
      <c r="L292" s="26" t="s">
        <v>1380</v>
      </c>
      <c r="M292" s="27">
        <v>6771</v>
      </c>
      <c r="O292" s="27">
        <v>6771</v>
      </c>
      <c r="P292" s="27">
        <v>8523993</v>
      </c>
      <c r="Q292" s="27">
        <v>4212</v>
      </c>
      <c r="S292" s="27">
        <v>4212</v>
      </c>
      <c r="T292" s="27">
        <v>2063011</v>
      </c>
      <c r="U292" s="27">
        <v>10983</v>
      </c>
      <c r="V292" s="27">
        <v>0</v>
      </c>
      <c r="W292" s="27">
        <v>10983</v>
      </c>
      <c r="X292" s="27">
        <v>10587004</v>
      </c>
    </row>
    <row r="293" spans="1:25" hidden="1" x14ac:dyDescent="0.3">
      <c r="A293" s="26" t="s">
        <v>1381</v>
      </c>
      <c r="B293" s="26">
        <v>0</v>
      </c>
      <c r="C293" s="26" t="s">
        <v>658</v>
      </c>
      <c r="D293" s="26" t="s">
        <v>260</v>
      </c>
      <c r="E293" s="26" t="s">
        <v>624</v>
      </c>
      <c r="F293" s="26">
        <v>2017</v>
      </c>
      <c r="G293" s="26" t="s">
        <v>843</v>
      </c>
      <c r="H293" s="26">
        <v>1</v>
      </c>
      <c r="I293" s="26" t="s">
        <v>882</v>
      </c>
      <c r="J293" s="26" t="s">
        <v>882</v>
      </c>
      <c r="K293" s="26" t="s">
        <v>845</v>
      </c>
      <c r="L293" s="26" t="s">
        <v>1382</v>
      </c>
      <c r="M293" s="27">
        <v>10080.93</v>
      </c>
      <c r="N293" s="27">
        <v>0</v>
      </c>
      <c r="O293" s="27">
        <v>10080.93</v>
      </c>
      <c r="P293" s="27">
        <v>11623798.65</v>
      </c>
      <c r="Q293" s="27">
        <v>8658.58</v>
      </c>
      <c r="R293" s="27">
        <v>0</v>
      </c>
      <c r="S293" s="27">
        <v>8658.58</v>
      </c>
      <c r="T293" s="27">
        <v>5300841.72</v>
      </c>
      <c r="U293" s="27">
        <v>18739.509999999998</v>
      </c>
      <c r="V293" s="27">
        <v>0</v>
      </c>
      <c r="W293" s="27">
        <v>18739.509999999998</v>
      </c>
      <c r="X293" s="27">
        <v>16924640.370000001</v>
      </c>
      <c r="Y293" s="26" t="s">
        <v>1383</v>
      </c>
    </row>
    <row r="294" spans="1:25" hidden="1" x14ac:dyDescent="0.3">
      <c r="A294" s="26" t="s">
        <v>1384</v>
      </c>
      <c r="B294" s="26">
        <v>0</v>
      </c>
      <c r="C294" s="26" t="s">
        <v>658</v>
      </c>
      <c r="D294" s="26" t="s">
        <v>261</v>
      </c>
      <c r="E294" s="26" t="s">
        <v>624</v>
      </c>
      <c r="F294" s="26">
        <v>2016</v>
      </c>
      <c r="G294" s="26" t="s">
        <v>775</v>
      </c>
      <c r="H294" s="26">
        <v>1</v>
      </c>
      <c r="I294" s="26" t="s">
        <v>806</v>
      </c>
      <c r="J294" s="26" t="s">
        <v>806</v>
      </c>
      <c r="K294" s="26" t="s">
        <v>807</v>
      </c>
      <c r="M294" s="27">
        <v>0</v>
      </c>
      <c r="O294" s="27">
        <v>0</v>
      </c>
      <c r="P294" s="27">
        <v>3479452.21</v>
      </c>
      <c r="Q294" s="27">
        <v>1632.25</v>
      </c>
      <c r="R294" s="27">
        <v>0</v>
      </c>
      <c r="S294" s="27">
        <v>1632.25</v>
      </c>
      <c r="T294" s="27">
        <v>3409536.2</v>
      </c>
      <c r="U294" s="27">
        <v>1632.25</v>
      </c>
      <c r="V294" s="27">
        <v>0</v>
      </c>
      <c r="W294" s="27">
        <v>1632.25</v>
      </c>
      <c r="X294" s="27">
        <v>6888988.4100000001</v>
      </c>
    </row>
    <row r="295" spans="1:25" hidden="1" x14ac:dyDescent="0.3">
      <c r="A295" s="26" t="s">
        <v>1385</v>
      </c>
      <c r="B295" s="26">
        <v>0</v>
      </c>
      <c r="C295" s="26" t="s">
        <v>658</v>
      </c>
      <c r="D295" s="26" t="s">
        <v>261</v>
      </c>
      <c r="E295" s="26" t="s">
        <v>624</v>
      </c>
      <c r="F295" s="26">
        <v>2017</v>
      </c>
      <c r="G295" s="26" t="s">
        <v>775</v>
      </c>
      <c r="H295" s="26">
        <v>1</v>
      </c>
      <c r="I295" s="26" t="s">
        <v>806</v>
      </c>
      <c r="J295" s="26" t="s">
        <v>806</v>
      </c>
      <c r="K295" s="26" t="s">
        <v>807</v>
      </c>
      <c r="M295" s="27">
        <v>6621.88</v>
      </c>
      <c r="N295" s="27">
        <v>6510.77</v>
      </c>
      <c r="O295" s="27">
        <v>111.11000000000099</v>
      </c>
      <c r="P295" s="27">
        <v>6849420</v>
      </c>
      <c r="Q295" s="27">
        <v>712.9</v>
      </c>
      <c r="R295" s="27">
        <v>672.2</v>
      </c>
      <c r="S295" s="27">
        <v>40.699999999999903</v>
      </c>
      <c r="T295" s="27">
        <v>6894953</v>
      </c>
      <c r="U295" s="27">
        <v>7334.78</v>
      </c>
      <c r="V295" s="27">
        <v>7182.97</v>
      </c>
      <c r="W295" s="27">
        <v>151.81</v>
      </c>
      <c r="X295" s="27">
        <v>13744373</v>
      </c>
      <c r="Y295" s="26" t="s">
        <v>1386</v>
      </c>
    </row>
    <row r="296" spans="1:25" hidden="1" x14ac:dyDescent="0.3">
      <c r="A296" s="26" t="s">
        <v>1387</v>
      </c>
      <c r="B296" s="26">
        <v>0</v>
      </c>
      <c r="C296" s="26" t="s">
        <v>658</v>
      </c>
      <c r="D296" s="26" t="s">
        <v>262</v>
      </c>
      <c r="E296" s="26" t="s">
        <v>624</v>
      </c>
      <c r="F296" s="26">
        <v>2016</v>
      </c>
      <c r="G296" s="26" t="s">
        <v>775</v>
      </c>
      <c r="H296" s="26">
        <v>1</v>
      </c>
      <c r="I296" s="26" t="s">
        <v>882</v>
      </c>
      <c r="K296" s="26" t="s">
        <v>845</v>
      </c>
      <c r="M296" s="27">
        <v>102.17</v>
      </c>
      <c r="O296" s="27">
        <v>102.17</v>
      </c>
      <c r="P296" s="27">
        <v>770642.96</v>
      </c>
      <c r="Q296" s="27">
        <v>16.59</v>
      </c>
      <c r="S296" s="27">
        <v>16.59</v>
      </c>
      <c r="T296" s="27">
        <v>1353736.36</v>
      </c>
      <c r="U296" s="27">
        <v>118.76</v>
      </c>
      <c r="V296" s="27">
        <v>0</v>
      </c>
      <c r="W296" s="27">
        <v>118.76</v>
      </c>
      <c r="X296" s="27">
        <v>2124379.3199999998</v>
      </c>
      <c r="Y296" s="26" t="s">
        <v>1388</v>
      </c>
    </row>
    <row r="297" spans="1:25" hidden="1" x14ac:dyDescent="0.3">
      <c r="A297" s="26" t="s">
        <v>1389</v>
      </c>
      <c r="B297" s="26">
        <v>0</v>
      </c>
      <c r="C297" s="26" t="s">
        <v>658</v>
      </c>
      <c r="D297" s="26" t="s">
        <v>262</v>
      </c>
      <c r="E297" s="26" t="s">
        <v>624</v>
      </c>
      <c r="F297" s="26">
        <v>2017</v>
      </c>
      <c r="G297" s="26" t="s">
        <v>775</v>
      </c>
      <c r="H297" s="26">
        <v>1</v>
      </c>
      <c r="I297" s="26" t="s">
        <v>882</v>
      </c>
      <c r="K297" s="26" t="s">
        <v>845</v>
      </c>
      <c r="M297" s="27">
        <v>255.4</v>
      </c>
      <c r="N297" s="27">
        <v>0</v>
      </c>
      <c r="O297" s="27">
        <v>255.4</v>
      </c>
      <c r="P297" s="27">
        <v>512719.9</v>
      </c>
      <c r="Q297" s="27">
        <v>0</v>
      </c>
      <c r="S297" s="27">
        <v>0</v>
      </c>
      <c r="T297" s="27">
        <v>3474725.38</v>
      </c>
      <c r="U297" s="27">
        <v>255.4</v>
      </c>
      <c r="V297" s="27">
        <v>0</v>
      </c>
      <c r="W297" s="27">
        <v>255.4</v>
      </c>
      <c r="X297" s="27">
        <v>3987445.28</v>
      </c>
      <c r="Y297" s="26" t="s">
        <v>1390</v>
      </c>
    </row>
    <row r="298" spans="1:25" hidden="1" x14ac:dyDescent="0.3">
      <c r="A298" s="26" t="s">
        <v>1391</v>
      </c>
      <c r="B298" s="26">
        <v>0</v>
      </c>
      <c r="C298" s="26" t="s">
        <v>658</v>
      </c>
      <c r="D298" s="26" t="s">
        <v>263</v>
      </c>
      <c r="E298" s="26" t="s">
        <v>624</v>
      </c>
      <c r="F298" s="26">
        <v>2016</v>
      </c>
      <c r="G298" s="26" t="s">
        <v>775</v>
      </c>
      <c r="H298" s="26">
        <v>1</v>
      </c>
      <c r="I298" s="26" t="s">
        <v>845</v>
      </c>
      <c r="J298" s="26" t="s">
        <v>845</v>
      </c>
      <c r="K298" s="26" t="s">
        <v>845</v>
      </c>
      <c r="L298" s="26" t="s">
        <v>1392</v>
      </c>
      <c r="M298" s="27">
        <v>1026.3</v>
      </c>
      <c r="N298" s="27">
        <v>0</v>
      </c>
      <c r="O298" s="27">
        <v>1026.3</v>
      </c>
      <c r="P298" s="27">
        <v>4246632.7</v>
      </c>
      <c r="Q298" s="27">
        <v>409.86</v>
      </c>
      <c r="R298" s="27">
        <v>0</v>
      </c>
      <c r="S298" s="27">
        <v>409.86</v>
      </c>
      <c r="T298" s="27">
        <v>1054633.08</v>
      </c>
      <c r="U298" s="27">
        <v>1436.16</v>
      </c>
      <c r="V298" s="27">
        <v>0</v>
      </c>
      <c r="W298" s="27">
        <v>1436.16</v>
      </c>
      <c r="X298" s="27">
        <v>5301265.78</v>
      </c>
      <c r="Y298" s="26" t="s">
        <v>1393</v>
      </c>
    </row>
    <row r="299" spans="1:25" hidden="1" x14ac:dyDescent="0.3">
      <c r="A299" s="26" t="s">
        <v>1394</v>
      </c>
      <c r="B299" s="26">
        <v>0</v>
      </c>
      <c r="C299" s="26" t="s">
        <v>658</v>
      </c>
      <c r="D299" s="26" t="s">
        <v>263</v>
      </c>
      <c r="E299" s="26" t="s">
        <v>624</v>
      </c>
      <c r="F299" s="26">
        <v>2017</v>
      </c>
      <c r="G299" s="26" t="s">
        <v>775</v>
      </c>
      <c r="H299" s="26">
        <v>1</v>
      </c>
      <c r="I299" s="26" t="s">
        <v>845</v>
      </c>
      <c r="J299" s="26" t="s">
        <v>845</v>
      </c>
      <c r="K299" s="26" t="s">
        <v>845</v>
      </c>
      <c r="L299" s="26" t="s">
        <v>1392</v>
      </c>
      <c r="M299" s="27">
        <v>3400.81</v>
      </c>
      <c r="N299" s="27">
        <v>423.04</v>
      </c>
      <c r="O299" s="27">
        <v>2977.77</v>
      </c>
      <c r="P299" s="27">
        <v>5695485</v>
      </c>
      <c r="Q299" s="27">
        <v>612.47</v>
      </c>
      <c r="R299" s="27">
        <v>204.75</v>
      </c>
      <c r="S299" s="27">
        <v>407.72</v>
      </c>
      <c r="T299" s="27">
        <v>1526522.71</v>
      </c>
      <c r="U299" s="27">
        <v>4013.28</v>
      </c>
      <c r="V299" s="27">
        <v>627.79</v>
      </c>
      <c r="W299" s="27">
        <v>3385.49</v>
      </c>
      <c r="X299" s="27">
        <v>7222007.71</v>
      </c>
      <c r="Y299" s="26" t="s">
        <v>1395</v>
      </c>
    </row>
    <row r="300" spans="1:25" hidden="1" x14ac:dyDescent="0.3">
      <c r="A300" s="26" t="s">
        <v>1396</v>
      </c>
      <c r="B300" s="26">
        <v>0</v>
      </c>
      <c r="C300" s="26" t="s">
        <v>636</v>
      </c>
      <c r="D300" s="26" t="s">
        <v>91</v>
      </c>
      <c r="E300" s="26" t="s">
        <v>628</v>
      </c>
      <c r="F300" s="26">
        <v>2016</v>
      </c>
      <c r="G300" s="26" t="s">
        <v>843</v>
      </c>
      <c r="H300" s="26">
        <v>0</v>
      </c>
      <c r="I300" s="26" t="s">
        <v>806</v>
      </c>
      <c r="J300" s="26" t="s">
        <v>806</v>
      </c>
      <c r="K300" s="26" t="s">
        <v>807</v>
      </c>
      <c r="M300" s="27">
        <v>0</v>
      </c>
      <c r="N300" s="27">
        <v>0</v>
      </c>
      <c r="O300" s="27">
        <v>0</v>
      </c>
      <c r="P300" s="27">
        <v>1810360.97</v>
      </c>
      <c r="Q300" s="27">
        <v>0</v>
      </c>
      <c r="R300" s="27">
        <v>0</v>
      </c>
      <c r="S300" s="27">
        <v>0</v>
      </c>
      <c r="T300" s="27">
        <v>47716.5600000001</v>
      </c>
      <c r="U300" s="27">
        <v>0</v>
      </c>
      <c r="V300" s="27">
        <v>0</v>
      </c>
      <c r="W300" s="27">
        <v>0</v>
      </c>
      <c r="X300" s="27">
        <v>1858077.53</v>
      </c>
    </row>
    <row r="301" spans="1:25" hidden="1" x14ac:dyDescent="0.3">
      <c r="A301" s="26" t="s">
        <v>1397</v>
      </c>
      <c r="B301" s="26">
        <v>0</v>
      </c>
      <c r="C301" s="26" t="s">
        <v>636</v>
      </c>
      <c r="D301" s="26" t="s">
        <v>91</v>
      </c>
      <c r="E301" s="26" t="s">
        <v>628</v>
      </c>
      <c r="F301" s="26">
        <v>2017</v>
      </c>
      <c r="G301" s="26" t="s">
        <v>775</v>
      </c>
      <c r="H301" s="26">
        <v>1</v>
      </c>
      <c r="I301" s="26" t="s">
        <v>845</v>
      </c>
      <c r="J301" s="26" t="s">
        <v>845</v>
      </c>
      <c r="K301" s="26" t="s">
        <v>845</v>
      </c>
      <c r="M301" s="27">
        <v>5785.8335226241998</v>
      </c>
      <c r="O301" s="27">
        <v>5785.8335226241998</v>
      </c>
      <c r="P301" s="27">
        <v>3193850</v>
      </c>
      <c r="S301" s="27">
        <v>0</v>
      </c>
      <c r="T301" s="27">
        <v>2469684</v>
      </c>
      <c r="U301" s="27">
        <v>5785.8335226241998</v>
      </c>
      <c r="V301" s="27">
        <v>0</v>
      </c>
      <c r="W301" s="27">
        <v>5785.8335226241998</v>
      </c>
      <c r="X301" s="27">
        <v>5663534</v>
      </c>
    </row>
    <row r="302" spans="1:25" hidden="1" x14ac:dyDescent="0.3">
      <c r="A302" s="26" t="s">
        <v>1398</v>
      </c>
      <c r="B302" s="26">
        <v>0</v>
      </c>
      <c r="C302" s="26" t="s">
        <v>636</v>
      </c>
      <c r="D302" s="26" t="s">
        <v>92</v>
      </c>
      <c r="E302" s="26" t="s">
        <v>628</v>
      </c>
      <c r="F302" s="26">
        <v>2018</v>
      </c>
      <c r="G302" s="26" t="s">
        <v>775</v>
      </c>
      <c r="H302" s="26">
        <v>1</v>
      </c>
      <c r="I302" s="26" t="s">
        <v>845</v>
      </c>
      <c r="J302" s="26" t="s">
        <v>845</v>
      </c>
      <c r="K302" s="26" t="s">
        <v>845</v>
      </c>
      <c r="M302" s="27">
        <v>15911.1039290685</v>
      </c>
      <c r="N302" s="27">
        <v>0</v>
      </c>
      <c r="O302" s="27">
        <v>15911.1039290685</v>
      </c>
      <c r="P302" s="27">
        <v>1944993</v>
      </c>
      <c r="Q302" s="27">
        <v>142.01388200751001</v>
      </c>
      <c r="R302" s="27">
        <v>0</v>
      </c>
      <c r="S302" s="27">
        <v>142.01388200751001</v>
      </c>
      <c r="T302" s="27">
        <v>905029</v>
      </c>
      <c r="U302" s="27">
        <v>16053.117811075999</v>
      </c>
      <c r="V302" s="27">
        <v>0</v>
      </c>
      <c r="W302" s="27">
        <v>16053.117811075999</v>
      </c>
      <c r="X302" s="27">
        <v>2850022</v>
      </c>
    </row>
    <row r="303" spans="1:25" x14ac:dyDescent="0.3">
      <c r="A303" s="26" t="s">
        <v>1399</v>
      </c>
      <c r="B303" s="26">
        <v>0</v>
      </c>
      <c r="C303" s="26" t="s">
        <v>636</v>
      </c>
      <c r="D303" s="26" t="s">
        <v>92</v>
      </c>
      <c r="E303" s="26" t="s">
        <v>628</v>
      </c>
      <c r="F303" s="26">
        <v>2019</v>
      </c>
      <c r="G303" s="26" t="s">
        <v>775</v>
      </c>
      <c r="H303" s="26">
        <v>1</v>
      </c>
      <c r="I303" s="26" t="s">
        <v>806</v>
      </c>
      <c r="J303" s="26" t="s">
        <v>806</v>
      </c>
      <c r="K303" s="26" t="s">
        <v>807</v>
      </c>
      <c r="L303" s="26" t="s">
        <v>1400</v>
      </c>
      <c r="M303" s="27">
        <v>4364.5162716458499</v>
      </c>
      <c r="N303" s="27">
        <v>0</v>
      </c>
      <c r="O303" s="27">
        <v>4364.5162716458499</v>
      </c>
      <c r="P303" s="27">
        <v>2629931</v>
      </c>
      <c r="Q303" s="27">
        <v>1756.2126785749699</v>
      </c>
      <c r="R303" s="27">
        <v>0</v>
      </c>
      <c r="S303" s="27">
        <v>1756.2126785749699</v>
      </c>
      <c r="T303" s="27">
        <v>2930491</v>
      </c>
      <c r="U303" s="27">
        <v>6120.7289502208196</v>
      </c>
      <c r="V303" s="27">
        <v>0</v>
      </c>
      <c r="W303" s="27">
        <v>6120.7289502208196</v>
      </c>
      <c r="X303" s="27">
        <v>5560422</v>
      </c>
      <c r="Y303" s="26" t="s">
        <v>1400</v>
      </c>
    </row>
    <row r="304" spans="1:25" hidden="1" x14ac:dyDescent="0.3">
      <c r="A304" s="26" t="s">
        <v>1401</v>
      </c>
      <c r="B304" s="26">
        <v>0</v>
      </c>
      <c r="C304" s="26" t="s">
        <v>636</v>
      </c>
      <c r="D304" s="26" t="s">
        <v>93</v>
      </c>
      <c r="E304" s="26" t="s">
        <v>628</v>
      </c>
      <c r="F304" s="26">
        <v>2016</v>
      </c>
      <c r="G304" s="26" t="s">
        <v>843</v>
      </c>
      <c r="H304" s="26">
        <v>0</v>
      </c>
    </row>
    <row r="305" spans="1:25" hidden="1" x14ac:dyDescent="0.3">
      <c r="A305" s="26" t="s">
        <v>1402</v>
      </c>
      <c r="B305" s="26">
        <v>0</v>
      </c>
      <c r="C305" s="26" t="s">
        <v>636</v>
      </c>
      <c r="D305" s="26" t="s">
        <v>93</v>
      </c>
      <c r="E305" s="26" t="s">
        <v>628</v>
      </c>
      <c r="F305" s="26">
        <v>2017</v>
      </c>
      <c r="G305" s="26" t="s">
        <v>775</v>
      </c>
      <c r="H305" s="26">
        <v>1</v>
      </c>
      <c r="I305" s="26" t="s">
        <v>806</v>
      </c>
      <c r="J305" s="26" t="s">
        <v>806</v>
      </c>
      <c r="K305" s="26" t="s">
        <v>807</v>
      </c>
      <c r="O305" s="27">
        <v>0</v>
      </c>
      <c r="P305" s="27">
        <v>43951815</v>
      </c>
      <c r="S305" s="27">
        <v>0</v>
      </c>
      <c r="T305" s="27">
        <v>732898</v>
      </c>
      <c r="U305" s="27">
        <v>0</v>
      </c>
      <c r="V305" s="27">
        <v>0</v>
      </c>
      <c r="W305" s="27">
        <v>0</v>
      </c>
      <c r="X305" s="27">
        <v>44684713</v>
      </c>
    </row>
    <row r="306" spans="1:25" hidden="1" x14ac:dyDescent="0.3">
      <c r="A306" s="26" t="s">
        <v>1403</v>
      </c>
      <c r="B306" s="26">
        <v>0</v>
      </c>
      <c r="C306" s="26" t="s">
        <v>636</v>
      </c>
      <c r="D306" s="26" t="s">
        <v>94</v>
      </c>
      <c r="E306" s="26" t="s">
        <v>628</v>
      </c>
      <c r="F306" s="26">
        <v>2018</v>
      </c>
      <c r="G306" s="26" t="s">
        <v>843</v>
      </c>
      <c r="H306" s="26">
        <v>1</v>
      </c>
      <c r="I306" s="26" t="s">
        <v>806</v>
      </c>
      <c r="J306" s="26" t="s">
        <v>806</v>
      </c>
      <c r="K306" s="26" t="s">
        <v>807</v>
      </c>
      <c r="L306" s="26" t="s">
        <v>1404</v>
      </c>
      <c r="M306" s="27">
        <v>0</v>
      </c>
      <c r="N306" s="27">
        <v>0</v>
      </c>
      <c r="O306" s="27">
        <v>0</v>
      </c>
      <c r="P306" s="27">
        <v>20657158</v>
      </c>
      <c r="Q306" s="27">
        <v>0</v>
      </c>
      <c r="R306" s="27">
        <v>0</v>
      </c>
      <c r="S306" s="27">
        <v>0</v>
      </c>
      <c r="T306" s="27">
        <v>198939</v>
      </c>
      <c r="U306" s="27">
        <v>0</v>
      </c>
      <c r="V306" s="27">
        <v>0</v>
      </c>
      <c r="W306" s="27">
        <v>0</v>
      </c>
      <c r="X306" s="27">
        <v>20856097</v>
      </c>
    </row>
    <row r="307" spans="1:25" x14ac:dyDescent="0.3">
      <c r="A307" s="26" t="s">
        <v>1405</v>
      </c>
      <c r="B307" s="26">
        <v>0</v>
      </c>
      <c r="C307" s="26" t="s">
        <v>636</v>
      </c>
      <c r="D307" s="26" t="s">
        <v>94</v>
      </c>
      <c r="E307" s="26" t="s">
        <v>628</v>
      </c>
      <c r="F307" s="26">
        <v>2019</v>
      </c>
      <c r="G307" s="26" t="s">
        <v>775</v>
      </c>
      <c r="H307" s="26">
        <v>1</v>
      </c>
      <c r="I307" s="26" t="s">
        <v>806</v>
      </c>
      <c r="J307" s="26" t="s">
        <v>806</v>
      </c>
      <c r="K307" s="26" t="s">
        <v>807</v>
      </c>
      <c r="L307" s="26" t="s">
        <v>1406</v>
      </c>
      <c r="M307" s="27">
        <v>0</v>
      </c>
      <c r="N307" s="27">
        <v>0</v>
      </c>
      <c r="O307" s="27">
        <v>0</v>
      </c>
      <c r="P307" s="27">
        <v>27374846.977899302</v>
      </c>
      <c r="Q307" s="27">
        <v>0</v>
      </c>
      <c r="R307" s="27">
        <v>0</v>
      </c>
      <c r="S307" s="27">
        <v>0</v>
      </c>
      <c r="T307" s="27">
        <v>200410.176276799</v>
      </c>
      <c r="U307" s="27">
        <v>0</v>
      </c>
      <c r="V307" s="27">
        <v>0</v>
      </c>
      <c r="W307" s="27">
        <v>0</v>
      </c>
      <c r="X307" s="27">
        <v>27575257.154176101</v>
      </c>
    </row>
    <row r="308" spans="1:25" hidden="1" x14ac:dyDescent="0.3">
      <c r="A308" s="26" t="s">
        <v>1407</v>
      </c>
      <c r="B308" s="26">
        <v>0</v>
      </c>
      <c r="C308" s="26" t="s">
        <v>636</v>
      </c>
      <c r="D308" s="26" t="s">
        <v>95</v>
      </c>
      <c r="E308" s="26" t="s">
        <v>628</v>
      </c>
      <c r="F308" s="26">
        <v>2015</v>
      </c>
      <c r="G308" s="26" t="s">
        <v>843</v>
      </c>
      <c r="H308" s="26">
        <v>0</v>
      </c>
    </row>
    <row r="309" spans="1:25" hidden="1" x14ac:dyDescent="0.3">
      <c r="A309" s="26" t="s">
        <v>1408</v>
      </c>
      <c r="B309" s="26">
        <v>0</v>
      </c>
      <c r="C309" s="26" t="s">
        <v>636</v>
      </c>
      <c r="D309" s="26" t="s">
        <v>95</v>
      </c>
      <c r="E309" s="26" t="s">
        <v>628</v>
      </c>
      <c r="F309" s="26">
        <v>2017</v>
      </c>
      <c r="G309" s="26" t="s">
        <v>775</v>
      </c>
      <c r="H309" s="26">
        <v>1</v>
      </c>
      <c r="I309" s="26" t="s">
        <v>806</v>
      </c>
      <c r="J309" s="26" t="s">
        <v>806</v>
      </c>
      <c r="K309" s="26" t="s">
        <v>807</v>
      </c>
      <c r="M309" s="27">
        <v>0</v>
      </c>
      <c r="N309" s="27">
        <v>0</v>
      </c>
      <c r="O309" s="27">
        <v>0</v>
      </c>
      <c r="P309" s="27">
        <v>21604069</v>
      </c>
      <c r="Q309" s="27">
        <v>0</v>
      </c>
      <c r="R309" s="27">
        <v>0</v>
      </c>
      <c r="S309" s="27">
        <v>0</v>
      </c>
      <c r="T309" s="27">
        <v>0</v>
      </c>
      <c r="U309" s="27">
        <v>0</v>
      </c>
      <c r="V309" s="27">
        <v>0</v>
      </c>
      <c r="W309" s="27">
        <v>0</v>
      </c>
      <c r="X309" s="27">
        <v>21604069</v>
      </c>
    </row>
    <row r="310" spans="1:25" hidden="1" x14ac:dyDescent="0.3">
      <c r="A310" s="26" t="s">
        <v>1409</v>
      </c>
      <c r="B310" s="26">
        <v>0</v>
      </c>
      <c r="C310" s="26" t="s">
        <v>636</v>
      </c>
      <c r="D310" s="26" t="s">
        <v>96</v>
      </c>
      <c r="E310" s="26" t="s">
        <v>628</v>
      </c>
      <c r="F310" s="26">
        <v>2018</v>
      </c>
      <c r="G310" s="26" t="s">
        <v>775</v>
      </c>
      <c r="H310" s="26">
        <v>1</v>
      </c>
      <c r="I310" s="26" t="s">
        <v>806</v>
      </c>
      <c r="J310" s="26" t="s">
        <v>806</v>
      </c>
      <c r="K310" s="26" t="s">
        <v>807</v>
      </c>
      <c r="L310" s="26" t="s">
        <v>1410</v>
      </c>
      <c r="M310" s="27">
        <v>67542.820642206701</v>
      </c>
      <c r="N310" s="27">
        <v>22400.887556999998</v>
      </c>
      <c r="O310" s="27">
        <v>45141.9330852067</v>
      </c>
      <c r="P310" s="27">
        <v>9216564</v>
      </c>
      <c r="Q310" s="27">
        <v>40102.096631334098</v>
      </c>
      <c r="R310" s="27">
        <v>3315.413967</v>
      </c>
      <c r="S310" s="27">
        <v>36786.682664334097</v>
      </c>
      <c r="T310" s="27">
        <v>4094686</v>
      </c>
      <c r="U310" s="27">
        <v>107644.917273541</v>
      </c>
      <c r="V310" s="27">
        <v>25716.301523999999</v>
      </c>
      <c r="W310" s="27">
        <v>81928.615749540797</v>
      </c>
      <c r="X310" s="27">
        <v>13311250</v>
      </c>
      <c r="Y310" s="26" t="s">
        <v>1411</v>
      </c>
    </row>
    <row r="311" spans="1:25" x14ac:dyDescent="0.3">
      <c r="A311" s="26" t="s">
        <v>1412</v>
      </c>
      <c r="B311" s="26">
        <v>0</v>
      </c>
      <c r="C311" s="26" t="s">
        <v>636</v>
      </c>
      <c r="D311" s="26" t="s">
        <v>96</v>
      </c>
      <c r="E311" s="26" t="s">
        <v>628</v>
      </c>
      <c r="F311" s="26">
        <v>2019</v>
      </c>
      <c r="G311" s="26" t="s">
        <v>775</v>
      </c>
      <c r="H311" s="26">
        <v>1</v>
      </c>
      <c r="I311" s="26" t="s">
        <v>1008</v>
      </c>
      <c r="J311" s="26" t="s">
        <v>1008</v>
      </c>
      <c r="K311" s="26" t="s">
        <v>845</v>
      </c>
      <c r="L311" s="26" t="s">
        <v>1413</v>
      </c>
      <c r="M311" s="27">
        <v>47088.62</v>
      </c>
      <c r="N311" s="27">
        <v>76031.4029730607</v>
      </c>
      <c r="O311" s="27">
        <v>-28942.782973060701</v>
      </c>
      <c r="P311" s="27">
        <v>26193727.984912001</v>
      </c>
      <c r="Q311" s="27">
        <v>24618.3</v>
      </c>
      <c r="R311" s="27">
        <v>42452.07</v>
      </c>
      <c r="S311" s="27">
        <v>-17833.77</v>
      </c>
      <c r="T311" s="27">
        <v>3580346.3266269998</v>
      </c>
      <c r="U311" s="27">
        <v>71706.92</v>
      </c>
      <c r="V311" s="27">
        <v>118483.472973061</v>
      </c>
      <c r="W311" s="27">
        <v>-46776.552973060701</v>
      </c>
      <c r="X311" s="27">
        <v>29774074.311539002</v>
      </c>
      <c r="Y311" s="26" t="s">
        <v>1414</v>
      </c>
    </row>
    <row r="312" spans="1:25" hidden="1" x14ac:dyDescent="0.3">
      <c r="A312" s="26" t="s">
        <v>1415</v>
      </c>
      <c r="B312" s="26">
        <v>0</v>
      </c>
      <c r="C312" s="26" t="s">
        <v>636</v>
      </c>
      <c r="D312" s="26" t="s">
        <v>97</v>
      </c>
      <c r="E312" s="26" t="s">
        <v>628</v>
      </c>
      <c r="F312" s="26">
        <v>2016</v>
      </c>
      <c r="G312" s="26" t="s">
        <v>843</v>
      </c>
      <c r="H312" s="26">
        <v>0</v>
      </c>
    </row>
    <row r="313" spans="1:25" hidden="1" x14ac:dyDescent="0.3">
      <c r="A313" s="26" t="s">
        <v>1416</v>
      </c>
      <c r="B313" s="26">
        <v>0</v>
      </c>
      <c r="C313" s="26" t="s">
        <v>636</v>
      </c>
      <c r="D313" s="26" t="s">
        <v>97</v>
      </c>
      <c r="E313" s="26" t="s">
        <v>628</v>
      </c>
      <c r="F313" s="26">
        <v>2017</v>
      </c>
      <c r="G313" s="26" t="s">
        <v>775</v>
      </c>
      <c r="H313" s="26">
        <v>1</v>
      </c>
      <c r="I313" s="26" t="s">
        <v>806</v>
      </c>
      <c r="J313" s="26" t="s">
        <v>806</v>
      </c>
      <c r="K313" s="26" t="s">
        <v>807</v>
      </c>
      <c r="O313" s="27">
        <v>0</v>
      </c>
      <c r="P313" s="27">
        <v>2742280</v>
      </c>
      <c r="S313" s="27">
        <v>0</v>
      </c>
      <c r="T313" s="27">
        <v>159193</v>
      </c>
      <c r="U313" s="27">
        <v>0</v>
      </c>
      <c r="V313" s="27">
        <v>0</v>
      </c>
      <c r="W313" s="27">
        <v>0</v>
      </c>
      <c r="X313" s="27">
        <v>2901473</v>
      </c>
    </row>
    <row r="314" spans="1:25" hidden="1" x14ac:dyDescent="0.3">
      <c r="A314" s="26" t="s">
        <v>1417</v>
      </c>
      <c r="B314" s="26">
        <v>0</v>
      </c>
      <c r="C314" s="26" t="s">
        <v>636</v>
      </c>
      <c r="D314" s="26" t="s">
        <v>98</v>
      </c>
      <c r="E314" s="26" t="s">
        <v>628</v>
      </c>
      <c r="F314" s="26">
        <v>2018</v>
      </c>
      <c r="G314" s="26" t="s">
        <v>775</v>
      </c>
      <c r="H314" s="26">
        <v>1</v>
      </c>
      <c r="I314" s="26" t="s">
        <v>882</v>
      </c>
      <c r="J314" s="26" t="s">
        <v>882</v>
      </c>
      <c r="K314" s="26" t="s">
        <v>845</v>
      </c>
      <c r="L314" s="26" t="s">
        <v>1418</v>
      </c>
      <c r="M314" s="27">
        <v>46787.623274086603</v>
      </c>
      <c r="N314" s="27">
        <v>0</v>
      </c>
      <c r="O314" s="27">
        <v>46787.623274086603</v>
      </c>
      <c r="P314" s="27">
        <v>2073620</v>
      </c>
      <c r="Q314" s="27">
        <v>2103.3467132754099</v>
      </c>
      <c r="R314" s="27">
        <v>0</v>
      </c>
      <c r="S314" s="27">
        <v>2103.3467132754099</v>
      </c>
      <c r="T314" s="27">
        <v>50992</v>
      </c>
      <c r="U314" s="27">
        <v>48890.969987361997</v>
      </c>
      <c r="V314" s="27">
        <v>0</v>
      </c>
      <c r="W314" s="27">
        <v>48890.969987361997</v>
      </c>
      <c r="X314" s="27">
        <v>2124612</v>
      </c>
      <c r="Y314" s="26" t="s">
        <v>1419</v>
      </c>
    </row>
    <row r="315" spans="1:25" x14ac:dyDescent="0.3">
      <c r="A315" s="26" t="s">
        <v>1420</v>
      </c>
      <c r="B315" s="26">
        <v>0</v>
      </c>
      <c r="C315" s="26" t="s">
        <v>636</v>
      </c>
      <c r="D315" s="26" t="s">
        <v>98</v>
      </c>
      <c r="E315" s="26" t="s">
        <v>628</v>
      </c>
      <c r="F315" s="26">
        <v>2019</v>
      </c>
      <c r="G315" s="26" t="s">
        <v>775</v>
      </c>
      <c r="H315" s="26">
        <v>1</v>
      </c>
      <c r="I315" s="26" t="s">
        <v>882</v>
      </c>
      <c r="J315" s="26" t="s">
        <v>882</v>
      </c>
      <c r="K315" s="26" t="s">
        <v>845</v>
      </c>
      <c r="L315" s="26" t="s">
        <v>1421</v>
      </c>
      <c r="M315" s="27">
        <v>31162.196607399601</v>
      </c>
      <c r="N315" s="27">
        <v>0</v>
      </c>
      <c r="O315" s="27">
        <v>31162.196607399601</v>
      </c>
      <c r="P315" s="27">
        <v>3560044</v>
      </c>
      <c r="Q315" s="27">
        <v>170.74289930590001</v>
      </c>
      <c r="R315" s="27">
        <v>0</v>
      </c>
      <c r="S315" s="27">
        <v>170.74289930590001</v>
      </c>
      <c r="T315" s="27">
        <v>185835</v>
      </c>
      <c r="U315" s="27">
        <v>31332.939506705501</v>
      </c>
      <c r="V315" s="27">
        <v>0</v>
      </c>
      <c r="W315" s="27">
        <v>31332.939506705501</v>
      </c>
      <c r="X315" s="27">
        <v>3745879</v>
      </c>
      <c r="Y315" s="26" t="s">
        <v>1422</v>
      </c>
    </row>
    <row r="316" spans="1:25" hidden="1" x14ac:dyDescent="0.3">
      <c r="A316" s="26" t="s">
        <v>1423</v>
      </c>
      <c r="B316" s="26">
        <v>0</v>
      </c>
      <c r="C316" s="26" t="s">
        <v>1424</v>
      </c>
      <c r="D316" s="26" t="s">
        <v>458</v>
      </c>
      <c r="E316" s="26" t="s">
        <v>624</v>
      </c>
      <c r="F316" s="26">
        <v>2016</v>
      </c>
      <c r="G316" s="26" t="s">
        <v>843</v>
      </c>
      <c r="H316" s="26">
        <v>0</v>
      </c>
      <c r="I316" s="26" t="s">
        <v>806</v>
      </c>
      <c r="J316" s="26" t="s">
        <v>806</v>
      </c>
      <c r="K316" s="26" t="s">
        <v>807</v>
      </c>
      <c r="M316" s="27">
        <v>0</v>
      </c>
      <c r="N316" s="27">
        <v>0</v>
      </c>
      <c r="O316" s="27">
        <v>0</v>
      </c>
      <c r="P316" s="27">
        <v>416694</v>
      </c>
      <c r="Q316" s="27">
        <v>0</v>
      </c>
      <c r="R316" s="27">
        <v>0</v>
      </c>
      <c r="S316" s="27">
        <v>0</v>
      </c>
      <c r="T316" s="27">
        <v>306624</v>
      </c>
      <c r="U316" s="27">
        <v>0</v>
      </c>
      <c r="V316" s="27">
        <v>0</v>
      </c>
      <c r="W316" s="27">
        <v>0</v>
      </c>
      <c r="X316" s="27">
        <v>723318</v>
      </c>
    </row>
    <row r="317" spans="1:25" hidden="1" x14ac:dyDescent="0.3">
      <c r="A317" s="26" t="s">
        <v>1425</v>
      </c>
      <c r="B317" s="26">
        <v>0</v>
      </c>
      <c r="C317" s="26" t="s">
        <v>1424</v>
      </c>
      <c r="D317" s="26" t="s">
        <v>458</v>
      </c>
      <c r="E317" s="26" t="s">
        <v>624</v>
      </c>
      <c r="F317" s="26">
        <v>2017</v>
      </c>
      <c r="G317" s="26" t="s">
        <v>775</v>
      </c>
      <c r="H317" s="26">
        <v>1</v>
      </c>
      <c r="I317" s="26" t="s">
        <v>806</v>
      </c>
      <c r="J317" s="26" t="s">
        <v>806</v>
      </c>
      <c r="K317" s="26" t="s">
        <v>807</v>
      </c>
      <c r="M317" s="27">
        <v>0</v>
      </c>
      <c r="N317" s="27">
        <v>0</v>
      </c>
      <c r="O317" s="27">
        <v>0</v>
      </c>
      <c r="P317" s="27">
        <v>512768</v>
      </c>
      <c r="Q317" s="27">
        <v>0</v>
      </c>
      <c r="R317" s="27">
        <v>0</v>
      </c>
      <c r="S317" s="27">
        <v>0</v>
      </c>
      <c r="T317" s="27">
        <v>1110277</v>
      </c>
      <c r="U317" s="27">
        <v>0</v>
      </c>
      <c r="V317" s="27">
        <v>0</v>
      </c>
      <c r="W317" s="27">
        <v>0</v>
      </c>
      <c r="X317" s="27">
        <v>1623045</v>
      </c>
      <c r="Y317" s="26" t="s">
        <v>1426</v>
      </c>
    </row>
    <row r="318" spans="1:25" hidden="1" x14ac:dyDescent="0.3">
      <c r="A318" s="26" t="s">
        <v>1427</v>
      </c>
      <c r="B318" s="26">
        <v>0</v>
      </c>
      <c r="C318" s="26" t="s">
        <v>1424</v>
      </c>
      <c r="D318" s="26" t="s">
        <v>458</v>
      </c>
      <c r="E318" s="26" t="s">
        <v>624</v>
      </c>
      <c r="F318" s="26">
        <v>2018</v>
      </c>
      <c r="G318" s="26" t="s">
        <v>775</v>
      </c>
      <c r="H318" s="26">
        <v>1</v>
      </c>
      <c r="I318" s="26" t="s">
        <v>806</v>
      </c>
      <c r="J318" s="26" t="s">
        <v>806</v>
      </c>
      <c r="K318" s="26" t="s">
        <v>807</v>
      </c>
      <c r="M318" s="27">
        <v>0</v>
      </c>
      <c r="N318" s="27">
        <v>0</v>
      </c>
      <c r="O318" s="27">
        <v>0</v>
      </c>
      <c r="P318" s="27">
        <v>1063973</v>
      </c>
      <c r="Q318" s="27">
        <v>0</v>
      </c>
      <c r="R318" s="27">
        <v>0</v>
      </c>
      <c r="S318" s="27">
        <v>0</v>
      </c>
      <c r="T318" s="27">
        <v>946595</v>
      </c>
      <c r="U318" s="27">
        <v>0</v>
      </c>
      <c r="V318" s="27">
        <v>0</v>
      </c>
      <c r="W318" s="27">
        <v>0</v>
      </c>
      <c r="X318" s="27">
        <v>2010568</v>
      </c>
    </row>
    <row r="319" spans="1:25" x14ac:dyDescent="0.3">
      <c r="A319" s="26" t="s">
        <v>1428</v>
      </c>
      <c r="B319" s="26">
        <v>0</v>
      </c>
      <c r="C319" s="26" t="s">
        <v>1424</v>
      </c>
      <c r="D319" s="26" t="s">
        <v>458</v>
      </c>
      <c r="E319" s="26" t="s">
        <v>624</v>
      </c>
      <c r="F319" s="26">
        <v>2019</v>
      </c>
      <c r="G319" s="26" t="s">
        <v>775</v>
      </c>
      <c r="H319" s="26">
        <v>1</v>
      </c>
      <c r="I319" s="26" t="s">
        <v>806</v>
      </c>
      <c r="J319" s="26" t="s">
        <v>806</v>
      </c>
      <c r="K319" s="26" t="s">
        <v>807</v>
      </c>
      <c r="O319" s="27">
        <v>0</v>
      </c>
      <c r="P319" s="27">
        <v>209197</v>
      </c>
      <c r="S319" s="27">
        <v>0</v>
      </c>
      <c r="T319" s="27">
        <v>254650</v>
      </c>
      <c r="U319" s="27">
        <v>0</v>
      </c>
      <c r="V319" s="27">
        <v>0</v>
      </c>
      <c r="W319" s="27">
        <v>0</v>
      </c>
      <c r="X319" s="27">
        <v>463847</v>
      </c>
      <c r="Y319" s="26" t="s">
        <v>1429</v>
      </c>
    </row>
    <row r="320" spans="1:25" x14ac:dyDescent="0.3">
      <c r="A320" s="26" t="s">
        <v>1430</v>
      </c>
      <c r="B320" s="26">
        <v>0</v>
      </c>
      <c r="C320" s="26" t="s">
        <v>1424</v>
      </c>
      <c r="D320" s="26" t="s">
        <v>1431</v>
      </c>
      <c r="E320" s="26" t="s">
        <v>624</v>
      </c>
      <c r="F320" s="26">
        <v>2019</v>
      </c>
      <c r="G320" s="26" t="s">
        <v>775</v>
      </c>
      <c r="H320" s="26">
        <v>1</v>
      </c>
      <c r="I320" s="26" t="s">
        <v>806</v>
      </c>
      <c r="J320" s="26" t="s">
        <v>806</v>
      </c>
      <c r="K320" s="26" t="s">
        <v>807</v>
      </c>
      <c r="M320" s="27">
        <v>0</v>
      </c>
      <c r="N320" s="27">
        <v>0</v>
      </c>
      <c r="O320" s="27">
        <v>0</v>
      </c>
      <c r="P320" s="27">
        <v>409621</v>
      </c>
      <c r="Q320" s="27">
        <v>0</v>
      </c>
      <c r="R320" s="27">
        <v>0</v>
      </c>
      <c r="S320" s="27">
        <v>0</v>
      </c>
      <c r="T320" s="27">
        <v>207119</v>
      </c>
      <c r="U320" s="27">
        <v>0</v>
      </c>
      <c r="V320" s="27">
        <v>0</v>
      </c>
      <c r="W320" s="27">
        <v>0</v>
      </c>
      <c r="X320" s="27">
        <v>616740</v>
      </c>
      <c r="Y320" s="26" t="s">
        <v>1432</v>
      </c>
    </row>
    <row r="321" spans="1:25" hidden="1" x14ac:dyDescent="0.3">
      <c r="A321" s="26" t="s">
        <v>1433</v>
      </c>
      <c r="B321" s="26">
        <v>0</v>
      </c>
      <c r="C321" s="26" t="s">
        <v>697</v>
      </c>
      <c r="D321" s="26" t="s">
        <v>75</v>
      </c>
      <c r="E321" s="26" t="s">
        <v>628</v>
      </c>
      <c r="F321" s="26">
        <v>2018</v>
      </c>
      <c r="G321" s="26" t="s">
        <v>843</v>
      </c>
      <c r="H321" s="26">
        <v>0</v>
      </c>
    </row>
    <row r="322" spans="1:25" x14ac:dyDescent="0.3">
      <c r="A322" s="26" t="s">
        <v>1434</v>
      </c>
      <c r="B322" s="26">
        <v>0</v>
      </c>
      <c r="C322" s="26" t="s">
        <v>697</v>
      </c>
      <c r="D322" s="26" t="s">
        <v>75</v>
      </c>
      <c r="E322" s="26" t="s">
        <v>628</v>
      </c>
      <c r="F322" s="26">
        <v>2019</v>
      </c>
      <c r="G322" s="26" t="s">
        <v>843</v>
      </c>
      <c r="H322" s="26">
        <v>0</v>
      </c>
    </row>
    <row r="323" spans="1:25" hidden="1" x14ac:dyDescent="0.3">
      <c r="A323" s="26" t="s">
        <v>1435</v>
      </c>
      <c r="B323" s="26">
        <v>0</v>
      </c>
      <c r="C323" s="26" t="s">
        <v>697</v>
      </c>
      <c r="D323" s="26" t="s">
        <v>76</v>
      </c>
      <c r="E323" s="26" t="s">
        <v>628</v>
      </c>
      <c r="F323" s="26">
        <v>2016</v>
      </c>
      <c r="G323" s="26" t="s">
        <v>805</v>
      </c>
      <c r="H323" s="26">
        <v>0</v>
      </c>
      <c r="I323" s="26" t="s">
        <v>845</v>
      </c>
      <c r="J323" s="26" t="s">
        <v>845</v>
      </c>
      <c r="K323" s="26" t="s">
        <v>845</v>
      </c>
      <c r="L323" s="26" t="s">
        <v>1436</v>
      </c>
      <c r="M323" s="27">
        <v>1139.63685930775</v>
      </c>
      <c r="N323" s="27">
        <v>0</v>
      </c>
      <c r="O323" s="27">
        <v>1139.63685930775</v>
      </c>
      <c r="P323" s="27">
        <v>190494.94069682201</v>
      </c>
      <c r="Q323" s="27">
        <v>450.009310932152</v>
      </c>
      <c r="R323" s="27">
        <v>0</v>
      </c>
      <c r="S323" s="27">
        <v>450.009310932152</v>
      </c>
      <c r="T323" s="27">
        <v>432054.52186804998</v>
      </c>
      <c r="U323" s="27">
        <v>1589.6461702399099</v>
      </c>
      <c r="V323" s="27">
        <v>0</v>
      </c>
      <c r="W323" s="27">
        <v>1589.6461702399099</v>
      </c>
      <c r="X323" s="27">
        <v>622549.46256487304</v>
      </c>
    </row>
    <row r="324" spans="1:25" hidden="1" x14ac:dyDescent="0.3">
      <c r="A324" s="26" t="s">
        <v>1437</v>
      </c>
      <c r="B324" s="26">
        <v>0</v>
      </c>
      <c r="C324" s="26" t="s">
        <v>697</v>
      </c>
      <c r="D324" s="26" t="s">
        <v>76</v>
      </c>
      <c r="E324" s="26" t="s">
        <v>628</v>
      </c>
      <c r="F324" s="26">
        <v>2017</v>
      </c>
      <c r="G324" s="26" t="s">
        <v>775</v>
      </c>
      <c r="H324" s="26">
        <v>1</v>
      </c>
      <c r="I324" s="26" t="s">
        <v>845</v>
      </c>
      <c r="J324" s="26" t="s">
        <v>845</v>
      </c>
      <c r="K324" s="26" t="s">
        <v>845</v>
      </c>
      <c r="L324" s="26" t="s">
        <v>1436</v>
      </c>
      <c r="M324" s="27">
        <v>6384.44</v>
      </c>
      <c r="N324" s="27">
        <v>0</v>
      </c>
      <c r="O324" s="27">
        <v>6384.44</v>
      </c>
      <c r="P324" s="27">
        <v>11103114.52</v>
      </c>
      <c r="Q324" s="27">
        <v>6747.97</v>
      </c>
      <c r="R324" s="27">
        <v>0</v>
      </c>
      <c r="S324" s="27">
        <v>6747.97</v>
      </c>
      <c r="T324" s="27">
        <v>2667930.65</v>
      </c>
      <c r="U324" s="27">
        <v>13132.41</v>
      </c>
      <c r="V324" s="27">
        <v>0</v>
      </c>
      <c r="W324" s="27">
        <v>13132.41</v>
      </c>
      <c r="X324" s="27">
        <v>13771045.17</v>
      </c>
    </row>
    <row r="325" spans="1:25" hidden="1" x14ac:dyDescent="0.3">
      <c r="A325" s="26" t="s">
        <v>1438</v>
      </c>
      <c r="B325" s="26">
        <v>0</v>
      </c>
      <c r="C325" s="26" t="s">
        <v>697</v>
      </c>
      <c r="D325" s="26" t="s">
        <v>77</v>
      </c>
      <c r="E325" s="26" t="s">
        <v>628</v>
      </c>
      <c r="F325" s="26">
        <v>2016</v>
      </c>
      <c r="G325" s="26" t="s">
        <v>805</v>
      </c>
      <c r="H325" s="26">
        <v>0</v>
      </c>
      <c r="I325" s="26" t="s">
        <v>845</v>
      </c>
      <c r="J325" s="26" t="s">
        <v>849</v>
      </c>
      <c r="K325" s="26" t="s">
        <v>845</v>
      </c>
      <c r="L325" s="26" t="s">
        <v>1436</v>
      </c>
      <c r="M325" s="27">
        <v>140.822286416487</v>
      </c>
      <c r="N325" s="27">
        <v>0</v>
      </c>
      <c r="O325" s="27">
        <v>140.822286416487</v>
      </c>
      <c r="P325" s="27">
        <v>4058899.7278974401</v>
      </c>
      <c r="Q325" s="27">
        <v>678.65370944304095</v>
      </c>
      <c r="R325" s="27">
        <v>0</v>
      </c>
      <c r="S325" s="27">
        <v>678.65370944304095</v>
      </c>
      <c r="T325" s="27">
        <v>55970.391550984699</v>
      </c>
      <c r="U325" s="27">
        <v>819.47599585952901</v>
      </c>
      <c r="V325" s="27">
        <v>0</v>
      </c>
      <c r="W325" s="27">
        <v>819.47599585952901</v>
      </c>
      <c r="X325" s="27">
        <v>4114870.1194484201</v>
      </c>
    </row>
    <row r="326" spans="1:25" hidden="1" x14ac:dyDescent="0.3">
      <c r="A326" s="26" t="s">
        <v>1439</v>
      </c>
      <c r="B326" s="26">
        <v>0</v>
      </c>
      <c r="C326" s="26" t="s">
        <v>697</v>
      </c>
      <c r="D326" s="26" t="s">
        <v>77</v>
      </c>
      <c r="E326" s="26" t="s">
        <v>628</v>
      </c>
      <c r="F326" s="26">
        <v>2017</v>
      </c>
      <c r="G326" s="26" t="s">
        <v>775</v>
      </c>
      <c r="H326" s="26">
        <v>1</v>
      </c>
      <c r="I326" s="26" t="s">
        <v>845</v>
      </c>
      <c r="J326" s="26" t="s">
        <v>845</v>
      </c>
      <c r="K326" s="26" t="s">
        <v>845</v>
      </c>
      <c r="L326" s="26" t="s">
        <v>1436</v>
      </c>
      <c r="M326" s="27">
        <v>20151.54</v>
      </c>
      <c r="O326" s="27">
        <v>20151.54</v>
      </c>
      <c r="P326" s="27">
        <v>9793387.3760120608</v>
      </c>
      <c r="Q326" s="27">
        <v>3707.61</v>
      </c>
      <c r="S326" s="27">
        <v>3707.61</v>
      </c>
      <c r="T326" s="27">
        <v>443466.47746591602</v>
      </c>
      <c r="U326" s="27">
        <v>23859.15</v>
      </c>
      <c r="V326" s="27">
        <v>0</v>
      </c>
      <c r="W326" s="27">
        <v>23859.15</v>
      </c>
      <c r="X326" s="27">
        <v>10236853.853478</v>
      </c>
    </row>
    <row r="327" spans="1:25" hidden="1" x14ac:dyDescent="0.3">
      <c r="A327" s="26" t="s">
        <v>1440</v>
      </c>
      <c r="B327" s="26">
        <v>0</v>
      </c>
      <c r="C327" s="26" t="s">
        <v>697</v>
      </c>
      <c r="D327" s="26" t="s">
        <v>78</v>
      </c>
      <c r="E327" s="26" t="s">
        <v>628</v>
      </c>
      <c r="F327" s="26">
        <v>2018</v>
      </c>
      <c r="G327" s="26" t="s">
        <v>805</v>
      </c>
      <c r="H327" s="26">
        <v>0</v>
      </c>
      <c r="I327" s="26" t="s">
        <v>1008</v>
      </c>
      <c r="J327" s="26" t="s">
        <v>849</v>
      </c>
      <c r="K327" s="26" t="s">
        <v>845</v>
      </c>
      <c r="M327" s="27">
        <v>3141.5290941326898</v>
      </c>
      <c r="N327" s="27">
        <v>0</v>
      </c>
      <c r="O327" s="27">
        <v>3141.5290941326898</v>
      </c>
      <c r="P327" s="27">
        <v>10492854.385129601</v>
      </c>
      <c r="Q327" s="27">
        <v>0</v>
      </c>
      <c r="R327" s="27">
        <v>0</v>
      </c>
      <c r="S327" s="27">
        <v>0</v>
      </c>
      <c r="U327" s="27">
        <v>3141.5290941326898</v>
      </c>
      <c r="V327" s="27">
        <v>0</v>
      </c>
      <c r="W327" s="27">
        <v>3141.5290941326898</v>
      </c>
      <c r="X327" s="27">
        <v>10492854.385129601</v>
      </c>
    </row>
    <row r="328" spans="1:25" x14ac:dyDescent="0.3">
      <c r="A328" s="26" t="s">
        <v>1441</v>
      </c>
      <c r="B328" s="26">
        <v>0</v>
      </c>
      <c r="C328" s="26" t="s">
        <v>697</v>
      </c>
      <c r="D328" s="26" t="s">
        <v>78</v>
      </c>
      <c r="E328" s="26" t="s">
        <v>628</v>
      </c>
      <c r="F328" s="26">
        <v>2019</v>
      </c>
      <c r="G328" s="26" t="s">
        <v>775</v>
      </c>
      <c r="H328" s="26">
        <v>1</v>
      </c>
      <c r="I328" s="26" t="s">
        <v>1008</v>
      </c>
      <c r="J328" s="26" t="s">
        <v>1008</v>
      </c>
      <c r="K328" s="26" t="s">
        <v>845</v>
      </c>
      <c r="L328" s="26" t="s">
        <v>1442</v>
      </c>
      <c r="M328" s="27">
        <v>6741.4037810405298</v>
      </c>
      <c r="N328" s="27">
        <v>0</v>
      </c>
      <c r="O328" s="27">
        <v>6741.4037810405298</v>
      </c>
      <c r="P328" s="27">
        <v>9905323.6999999993</v>
      </c>
      <c r="Q328" s="27">
        <v>0</v>
      </c>
      <c r="R328" s="27">
        <v>0</v>
      </c>
      <c r="S328" s="27">
        <v>0</v>
      </c>
      <c r="T328" s="27">
        <v>120053.3</v>
      </c>
      <c r="U328" s="27">
        <v>6741.4037810405298</v>
      </c>
      <c r="V328" s="27">
        <v>0</v>
      </c>
      <c r="W328" s="27">
        <v>6741.4037810405298</v>
      </c>
      <c r="X328" s="27">
        <v>10025377</v>
      </c>
    </row>
    <row r="329" spans="1:25" hidden="1" x14ac:dyDescent="0.3">
      <c r="A329" s="26" t="s">
        <v>1443</v>
      </c>
      <c r="B329" s="26">
        <v>0</v>
      </c>
      <c r="C329" s="26" t="s">
        <v>1444</v>
      </c>
      <c r="D329" s="26" t="s">
        <v>459</v>
      </c>
      <c r="E329" s="26" t="s">
        <v>624</v>
      </c>
      <c r="F329" s="26">
        <v>2016</v>
      </c>
      <c r="G329" s="26" t="s">
        <v>843</v>
      </c>
      <c r="H329" s="26">
        <v>0</v>
      </c>
      <c r="I329" s="26" t="s">
        <v>1008</v>
      </c>
      <c r="J329" s="26" t="s">
        <v>1008</v>
      </c>
      <c r="K329" s="26" t="s">
        <v>845</v>
      </c>
      <c r="L329" s="26" t="s">
        <v>1445</v>
      </c>
      <c r="O329" s="27">
        <v>0</v>
      </c>
      <c r="P329" s="27">
        <v>231402.17</v>
      </c>
      <c r="S329" s="27">
        <v>0</v>
      </c>
      <c r="U329" s="27">
        <v>0</v>
      </c>
      <c r="V329" s="27">
        <v>0</v>
      </c>
      <c r="W329" s="27">
        <v>0</v>
      </c>
      <c r="X329" s="27">
        <v>231402.17</v>
      </c>
      <c r="Y329" s="26" t="s">
        <v>1446</v>
      </c>
    </row>
    <row r="330" spans="1:25" hidden="1" x14ac:dyDescent="0.3">
      <c r="A330" s="26" t="s">
        <v>1447</v>
      </c>
      <c r="B330" s="26">
        <v>0</v>
      </c>
      <c r="C330" s="26" t="s">
        <v>1444</v>
      </c>
      <c r="D330" s="26" t="s">
        <v>459</v>
      </c>
      <c r="E330" s="26" t="s">
        <v>624</v>
      </c>
      <c r="F330" s="26">
        <v>2017</v>
      </c>
      <c r="G330" s="26" t="s">
        <v>775</v>
      </c>
      <c r="H330" s="26">
        <v>1</v>
      </c>
      <c r="I330" s="26" t="s">
        <v>882</v>
      </c>
      <c r="J330" s="26" t="s">
        <v>882</v>
      </c>
      <c r="K330" s="26" t="s">
        <v>845</v>
      </c>
      <c r="L330" s="26" t="s">
        <v>1448</v>
      </c>
      <c r="M330" s="27">
        <v>478.7</v>
      </c>
      <c r="O330" s="27">
        <v>478.7</v>
      </c>
      <c r="P330" s="27">
        <v>829949.95</v>
      </c>
      <c r="S330" s="27">
        <v>0</v>
      </c>
      <c r="U330" s="27">
        <v>478.7</v>
      </c>
      <c r="V330" s="27">
        <v>0</v>
      </c>
      <c r="W330" s="27">
        <v>478.7</v>
      </c>
      <c r="X330" s="27">
        <v>829949.95</v>
      </c>
      <c r="Y330" s="26" t="s">
        <v>1449</v>
      </c>
    </row>
    <row r="331" spans="1:25" hidden="1" x14ac:dyDescent="0.3">
      <c r="A331" s="26" t="s">
        <v>1450</v>
      </c>
      <c r="B331" s="26">
        <v>0</v>
      </c>
      <c r="C331" s="26" t="s">
        <v>1444</v>
      </c>
      <c r="D331" s="26" t="s">
        <v>459</v>
      </c>
      <c r="E331" s="26" t="s">
        <v>624</v>
      </c>
      <c r="F331" s="26">
        <v>2018</v>
      </c>
      <c r="G331" s="26" t="s">
        <v>834</v>
      </c>
      <c r="H331" s="26">
        <v>0</v>
      </c>
      <c r="I331" s="26" t="s">
        <v>882</v>
      </c>
      <c r="J331" s="26" t="s">
        <v>882</v>
      </c>
      <c r="K331" s="26" t="s">
        <v>845</v>
      </c>
      <c r="L331" s="26" t="s">
        <v>1451</v>
      </c>
      <c r="M331" s="27">
        <v>263.88042133774098</v>
      </c>
      <c r="N331" s="27">
        <v>0</v>
      </c>
      <c r="O331" s="27">
        <v>263.88042133774098</v>
      </c>
      <c r="P331" s="27">
        <v>887605.03</v>
      </c>
      <c r="Q331" s="27">
        <v>0</v>
      </c>
      <c r="R331" s="27">
        <v>0</v>
      </c>
      <c r="S331" s="27">
        <v>0</v>
      </c>
      <c r="T331" s="27">
        <v>0</v>
      </c>
      <c r="U331" s="27">
        <v>263.88042133774098</v>
      </c>
      <c r="V331" s="27">
        <v>0</v>
      </c>
      <c r="W331" s="27">
        <v>263.88042133774098</v>
      </c>
      <c r="X331" s="27">
        <v>887605.03</v>
      </c>
      <c r="Y331" s="26" t="s">
        <v>1452</v>
      </c>
    </row>
    <row r="332" spans="1:25" x14ac:dyDescent="0.3">
      <c r="A332" s="26" t="s">
        <v>1453</v>
      </c>
      <c r="B332" s="26">
        <v>0</v>
      </c>
      <c r="C332" s="26" t="s">
        <v>1444</v>
      </c>
      <c r="D332" s="26" t="s">
        <v>459</v>
      </c>
      <c r="E332" s="26" t="s">
        <v>624</v>
      </c>
      <c r="F332" s="26">
        <v>2019</v>
      </c>
      <c r="G332" s="26" t="s">
        <v>775</v>
      </c>
      <c r="H332" s="26">
        <v>1</v>
      </c>
      <c r="I332" s="26" t="s">
        <v>882</v>
      </c>
      <c r="J332" s="26" t="s">
        <v>882</v>
      </c>
      <c r="K332" s="26" t="s">
        <v>845</v>
      </c>
      <c r="L332" s="26" t="s">
        <v>1454</v>
      </c>
      <c r="O332" s="27">
        <v>0</v>
      </c>
      <c r="P332" s="27">
        <v>988271.43</v>
      </c>
      <c r="S332" s="27">
        <v>0</v>
      </c>
      <c r="U332" s="27">
        <v>0</v>
      </c>
      <c r="V332" s="27">
        <v>0</v>
      </c>
      <c r="W332" s="27">
        <v>0</v>
      </c>
      <c r="X332" s="27">
        <v>988271.43</v>
      </c>
      <c r="Y332" s="26" t="s">
        <v>1449</v>
      </c>
    </row>
    <row r="333" spans="1:25" hidden="1" x14ac:dyDescent="0.3">
      <c r="A333" s="26" t="s">
        <v>1455</v>
      </c>
      <c r="B333" s="26">
        <v>0</v>
      </c>
      <c r="C333" s="26" t="s">
        <v>728</v>
      </c>
      <c r="D333" s="26" t="s">
        <v>532</v>
      </c>
      <c r="E333" s="26" t="s">
        <v>628</v>
      </c>
      <c r="F333" s="26">
        <v>2016</v>
      </c>
      <c r="G333" s="26" t="s">
        <v>843</v>
      </c>
      <c r="H333" s="26">
        <v>0</v>
      </c>
      <c r="I333" s="26" t="s">
        <v>806</v>
      </c>
      <c r="J333" s="26" t="s">
        <v>806</v>
      </c>
      <c r="K333" s="26" t="s">
        <v>807</v>
      </c>
      <c r="L333" s="26" t="s">
        <v>1456</v>
      </c>
      <c r="O333" s="27">
        <v>0</v>
      </c>
      <c r="P333" s="27">
        <v>2696868.28</v>
      </c>
      <c r="S333" s="27">
        <v>0</v>
      </c>
      <c r="U333" s="27">
        <v>0</v>
      </c>
      <c r="V333" s="27">
        <v>0</v>
      </c>
      <c r="W333" s="27">
        <v>0</v>
      </c>
      <c r="X333" s="27">
        <v>2696868.28</v>
      </c>
      <c r="Y333" s="26" t="s">
        <v>1457</v>
      </c>
    </row>
    <row r="334" spans="1:25" hidden="1" x14ac:dyDescent="0.3">
      <c r="A334" s="26" t="s">
        <v>1458</v>
      </c>
      <c r="B334" s="26">
        <v>0</v>
      </c>
      <c r="C334" s="26" t="s">
        <v>728</v>
      </c>
      <c r="D334" s="26" t="s">
        <v>532</v>
      </c>
      <c r="E334" s="26" t="s">
        <v>628</v>
      </c>
      <c r="F334" s="26">
        <v>2017</v>
      </c>
      <c r="G334" s="26" t="s">
        <v>775</v>
      </c>
      <c r="H334" s="26">
        <v>1</v>
      </c>
      <c r="I334" s="26" t="s">
        <v>806</v>
      </c>
      <c r="J334" s="26" t="s">
        <v>806</v>
      </c>
      <c r="K334" s="26" t="s">
        <v>807</v>
      </c>
      <c r="O334" s="27">
        <v>0</v>
      </c>
      <c r="P334" s="27">
        <v>7691528</v>
      </c>
      <c r="S334" s="27">
        <v>0</v>
      </c>
      <c r="T334" s="27">
        <v>1232192</v>
      </c>
      <c r="U334" s="27">
        <v>0</v>
      </c>
      <c r="V334" s="27">
        <v>0</v>
      </c>
      <c r="W334" s="27">
        <v>0</v>
      </c>
      <c r="X334" s="27">
        <v>8923720</v>
      </c>
      <c r="Y334" s="26" t="s">
        <v>1457</v>
      </c>
    </row>
    <row r="335" spans="1:25" hidden="1" x14ac:dyDescent="0.3">
      <c r="A335" s="26" t="s">
        <v>1459</v>
      </c>
      <c r="B335" s="26">
        <v>0</v>
      </c>
      <c r="C335" s="26" t="s">
        <v>728</v>
      </c>
      <c r="D335" s="26" t="s">
        <v>532</v>
      </c>
      <c r="E335" s="26" t="s">
        <v>628</v>
      </c>
      <c r="F335" s="26">
        <v>2018</v>
      </c>
      <c r="G335" s="26" t="s">
        <v>775</v>
      </c>
      <c r="H335" s="26">
        <v>1</v>
      </c>
    </row>
    <row r="336" spans="1:25" x14ac:dyDescent="0.3">
      <c r="A336" s="26" t="s">
        <v>1460</v>
      </c>
      <c r="B336" s="26">
        <v>0</v>
      </c>
      <c r="C336" s="26" t="s">
        <v>728</v>
      </c>
      <c r="D336" s="26" t="s">
        <v>1461</v>
      </c>
      <c r="E336" s="26" t="s">
        <v>628</v>
      </c>
      <c r="F336" s="26">
        <v>2019</v>
      </c>
      <c r="G336" s="26" t="s">
        <v>775</v>
      </c>
      <c r="H336" s="26">
        <v>1</v>
      </c>
      <c r="I336" s="26" t="s">
        <v>806</v>
      </c>
      <c r="J336" s="26" t="s">
        <v>806</v>
      </c>
      <c r="K336" s="26" t="s">
        <v>807</v>
      </c>
      <c r="M336" s="27">
        <v>0</v>
      </c>
      <c r="N336" s="27">
        <v>0</v>
      </c>
      <c r="O336" s="27">
        <v>0</v>
      </c>
      <c r="P336" s="27">
        <v>342549.238745832</v>
      </c>
      <c r="Q336" s="27">
        <v>0</v>
      </c>
      <c r="R336" s="27">
        <v>0</v>
      </c>
      <c r="S336" s="27">
        <v>0</v>
      </c>
      <c r="T336" s="27">
        <v>925697.24705876596</v>
      </c>
      <c r="U336" s="27">
        <v>0</v>
      </c>
      <c r="V336" s="27">
        <v>0</v>
      </c>
      <c r="W336" s="27">
        <v>0</v>
      </c>
      <c r="X336" s="27">
        <v>1268246.4858045999</v>
      </c>
    </row>
    <row r="337" spans="1:25" hidden="1" x14ac:dyDescent="0.3">
      <c r="A337" s="26" t="s">
        <v>1462</v>
      </c>
      <c r="B337" s="26">
        <v>0</v>
      </c>
      <c r="C337" s="26" t="s">
        <v>728</v>
      </c>
      <c r="D337" s="26" t="s">
        <v>533</v>
      </c>
      <c r="E337" s="26" t="s">
        <v>628</v>
      </c>
      <c r="F337" s="26">
        <v>2016</v>
      </c>
      <c r="G337" s="26" t="s">
        <v>775</v>
      </c>
      <c r="H337" s="26">
        <v>1</v>
      </c>
      <c r="I337" s="26" t="s">
        <v>806</v>
      </c>
      <c r="J337" s="26" t="s">
        <v>806</v>
      </c>
      <c r="K337" s="26" t="s">
        <v>807</v>
      </c>
      <c r="O337" s="27">
        <v>0</v>
      </c>
      <c r="P337" s="27">
        <v>24171003</v>
      </c>
      <c r="S337" s="27">
        <v>0</v>
      </c>
      <c r="T337" s="27">
        <v>1809419</v>
      </c>
      <c r="U337" s="27">
        <v>0</v>
      </c>
      <c r="V337" s="27">
        <v>0</v>
      </c>
      <c r="W337" s="27">
        <v>0</v>
      </c>
      <c r="X337" s="27">
        <v>25980422</v>
      </c>
    </row>
    <row r="338" spans="1:25" hidden="1" x14ac:dyDescent="0.3">
      <c r="A338" s="26" t="s">
        <v>1463</v>
      </c>
      <c r="B338" s="26">
        <v>0</v>
      </c>
      <c r="C338" s="26" t="s">
        <v>728</v>
      </c>
      <c r="D338" s="26" t="s">
        <v>533</v>
      </c>
      <c r="E338" s="26" t="s">
        <v>628</v>
      </c>
      <c r="F338" s="26">
        <v>2017</v>
      </c>
      <c r="G338" s="26" t="s">
        <v>775</v>
      </c>
      <c r="H338" s="26">
        <v>1</v>
      </c>
      <c r="I338" s="26" t="s">
        <v>806</v>
      </c>
      <c r="J338" s="26" t="s">
        <v>806</v>
      </c>
      <c r="K338" s="26" t="s">
        <v>807</v>
      </c>
      <c r="L338" s="26" t="s">
        <v>1464</v>
      </c>
      <c r="O338" s="27">
        <v>0</v>
      </c>
      <c r="P338" s="27">
        <v>24167939</v>
      </c>
      <c r="S338" s="27">
        <v>0</v>
      </c>
      <c r="T338" s="27">
        <v>8352910.5599999996</v>
      </c>
      <c r="U338" s="27">
        <v>0</v>
      </c>
      <c r="V338" s="27">
        <v>0</v>
      </c>
      <c r="W338" s="27">
        <v>0</v>
      </c>
      <c r="X338" s="27">
        <v>32520849.559999999</v>
      </c>
      <c r="Y338" s="26" t="s">
        <v>1465</v>
      </c>
    </row>
    <row r="339" spans="1:25" hidden="1" x14ac:dyDescent="0.3">
      <c r="A339" s="26" t="s">
        <v>1466</v>
      </c>
      <c r="B339" s="26">
        <v>0</v>
      </c>
      <c r="C339" s="26" t="s">
        <v>728</v>
      </c>
      <c r="D339" s="26" t="s">
        <v>534</v>
      </c>
      <c r="E339" s="26" t="s">
        <v>628</v>
      </c>
      <c r="F339" s="26">
        <v>2018</v>
      </c>
      <c r="G339" s="26" t="s">
        <v>775</v>
      </c>
      <c r="H339" s="26">
        <v>1</v>
      </c>
    </row>
    <row r="340" spans="1:25" x14ac:dyDescent="0.3">
      <c r="A340" s="26" t="s">
        <v>1467</v>
      </c>
      <c r="B340" s="26">
        <v>0</v>
      </c>
      <c r="C340" s="26" t="s">
        <v>728</v>
      </c>
      <c r="D340" s="26" t="s">
        <v>534</v>
      </c>
      <c r="E340" s="26" t="s">
        <v>628</v>
      </c>
      <c r="F340" s="26">
        <v>2019</v>
      </c>
      <c r="G340" s="26" t="s">
        <v>775</v>
      </c>
      <c r="H340" s="26">
        <v>1</v>
      </c>
      <c r="I340" s="26" t="s">
        <v>806</v>
      </c>
      <c r="J340" s="26" t="s">
        <v>806</v>
      </c>
      <c r="K340" s="26" t="s">
        <v>807</v>
      </c>
      <c r="O340" s="27">
        <v>0</v>
      </c>
      <c r="P340" s="27">
        <v>21774872.420000002</v>
      </c>
      <c r="S340" s="27">
        <v>0</v>
      </c>
      <c r="T340" s="27">
        <v>1925823.07</v>
      </c>
      <c r="U340" s="27">
        <v>0</v>
      </c>
      <c r="V340" s="27">
        <v>0</v>
      </c>
      <c r="W340" s="27">
        <v>0</v>
      </c>
      <c r="X340" s="27">
        <v>23700695.489999998</v>
      </c>
    </row>
    <row r="341" spans="1:25" hidden="1" x14ac:dyDescent="0.3">
      <c r="A341" s="26" t="s">
        <v>1468</v>
      </c>
      <c r="B341" s="26">
        <v>0</v>
      </c>
      <c r="C341" s="26" t="s">
        <v>728</v>
      </c>
      <c r="D341" s="26" t="s">
        <v>535</v>
      </c>
      <c r="E341" s="26" t="s">
        <v>628</v>
      </c>
      <c r="F341" s="26">
        <v>2016</v>
      </c>
      <c r="G341" s="26" t="s">
        <v>834</v>
      </c>
      <c r="H341" s="26">
        <v>0</v>
      </c>
      <c r="I341" s="26" t="s">
        <v>806</v>
      </c>
      <c r="J341" s="26" t="s">
        <v>806</v>
      </c>
      <c r="K341" s="26" t="s">
        <v>807</v>
      </c>
      <c r="O341" s="27">
        <v>0</v>
      </c>
      <c r="P341" s="27">
        <v>264449</v>
      </c>
      <c r="S341" s="27">
        <v>0</v>
      </c>
      <c r="U341" s="27">
        <v>0</v>
      </c>
      <c r="V341" s="27">
        <v>0</v>
      </c>
      <c r="W341" s="27">
        <v>0</v>
      </c>
      <c r="X341" s="27">
        <v>264449</v>
      </c>
      <c r="Y341" s="26" t="s">
        <v>1469</v>
      </c>
    </row>
    <row r="342" spans="1:25" hidden="1" x14ac:dyDescent="0.3">
      <c r="A342" s="26" t="s">
        <v>1470</v>
      </c>
      <c r="B342" s="26">
        <v>0</v>
      </c>
      <c r="C342" s="26" t="s">
        <v>728</v>
      </c>
      <c r="D342" s="26" t="s">
        <v>535</v>
      </c>
      <c r="E342" s="26" t="s">
        <v>628</v>
      </c>
      <c r="F342" s="26">
        <v>2017</v>
      </c>
      <c r="G342" s="26" t="s">
        <v>775</v>
      </c>
      <c r="H342" s="26">
        <v>1</v>
      </c>
      <c r="I342" s="26" t="s">
        <v>806</v>
      </c>
      <c r="J342" s="26" t="s">
        <v>806</v>
      </c>
      <c r="K342" s="26" t="s">
        <v>807</v>
      </c>
      <c r="L342" s="26" t="s">
        <v>1457</v>
      </c>
      <c r="O342" s="27">
        <v>0</v>
      </c>
      <c r="P342" s="27">
        <v>1615462.34737948</v>
      </c>
      <c r="S342" s="27">
        <v>0</v>
      </c>
      <c r="T342" s="27">
        <v>524732.86262052204</v>
      </c>
      <c r="U342" s="27">
        <v>0</v>
      </c>
      <c r="V342" s="27">
        <v>0</v>
      </c>
      <c r="W342" s="27">
        <v>0</v>
      </c>
      <c r="X342" s="27">
        <v>2140195.21</v>
      </c>
    </row>
    <row r="343" spans="1:25" hidden="1" x14ac:dyDescent="0.3">
      <c r="A343" s="26" t="s">
        <v>1471</v>
      </c>
      <c r="B343" s="26">
        <v>0</v>
      </c>
      <c r="C343" s="26" t="s">
        <v>728</v>
      </c>
      <c r="D343" s="26" t="s">
        <v>535</v>
      </c>
      <c r="E343" s="26" t="s">
        <v>628</v>
      </c>
      <c r="F343" s="26">
        <v>2018</v>
      </c>
      <c r="G343" s="26" t="s">
        <v>775</v>
      </c>
      <c r="H343" s="26">
        <v>1</v>
      </c>
    </row>
    <row r="344" spans="1:25" x14ac:dyDescent="0.3">
      <c r="A344" s="26" t="s">
        <v>1472</v>
      </c>
      <c r="B344" s="26">
        <v>0</v>
      </c>
      <c r="C344" s="26" t="s">
        <v>728</v>
      </c>
      <c r="D344" s="26" t="s">
        <v>1473</v>
      </c>
      <c r="E344" s="26" t="s">
        <v>628</v>
      </c>
      <c r="F344" s="26">
        <v>2019</v>
      </c>
      <c r="G344" s="26" t="s">
        <v>775</v>
      </c>
      <c r="H344" s="26">
        <v>1</v>
      </c>
      <c r="I344" s="26" t="s">
        <v>806</v>
      </c>
      <c r="J344" s="26" t="s">
        <v>806</v>
      </c>
      <c r="K344" s="26" t="s">
        <v>807</v>
      </c>
      <c r="M344" s="27">
        <v>0</v>
      </c>
      <c r="N344" s="27">
        <v>0</v>
      </c>
      <c r="O344" s="27">
        <v>0</v>
      </c>
      <c r="P344" s="27">
        <v>74163.42</v>
      </c>
      <c r="Q344" s="27">
        <v>0</v>
      </c>
      <c r="R344" s="27">
        <v>0</v>
      </c>
      <c r="S344" s="27">
        <v>0</v>
      </c>
      <c r="T344" s="27">
        <v>43259.181623185701</v>
      </c>
      <c r="U344" s="27">
        <v>0</v>
      </c>
      <c r="V344" s="27">
        <v>0</v>
      </c>
      <c r="W344" s="27">
        <v>0</v>
      </c>
      <c r="X344" s="27">
        <v>117422.601623186</v>
      </c>
    </row>
    <row r="345" spans="1:25" hidden="1" x14ac:dyDescent="0.3">
      <c r="A345" s="26" t="s">
        <v>1474</v>
      </c>
      <c r="B345" s="26">
        <v>0</v>
      </c>
      <c r="C345" s="26" t="s">
        <v>638</v>
      </c>
      <c r="D345" s="26" t="s">
        <v>1475</v>
      </c>
      <c r="E345" s="26" t="s">
        <v>624</v>
      </c>
      <c r="F345" s="26">
        <v>2016</v>
      </c>
      <c r="G345" s="26" t="s">
        <v>775</v>
      </c>
      <c r="H345" s="26">
        <v>1</v>
      </c>
      <c r="I345" s="26" t="s">
        <v>882</v>
      </c>
      <c r="J345" s="26" t="s">
        <v>849</v>
      </c>
      <c r="K345" s="26" t="s">
        <v>845</v>
      </c>
      <c r="M345" s="27">
        <v>17126.62</v>
      </c>
      <c r="N345" s="27">
        <v>17126.62</v>
      </c>
      <c r="O345" s="27">
        <v>0</v>
      </c>
      <c r="P345" s="27">
        <v>544050.68999999994</v>
      </c>
      <c r="S345" s="27">
        <v>0</v>
      </c>
      <c r="U345" s="27">
        <v>17126.62</v>
      </c>
      <c r="V345" s="27">
        <v>17126.62</v>
      </c>
      <c r="W345" s="27">
        <v>0</v>
      </c>
      <c r="X345" s="27">
        <v>544050.68999999994</v>
      </c>
    </row>
    <row r="346" spans="1:25" hidden="1" x14ac:dyDescent="0.3">
      <c r="A346" s="26" t="s">
        <v>1476</v>
      </c>
      <c r="B346" s="26">
        <v>0</v>
      </c>
      <c r="C346" s="26" t="s">
        <v>638</v>
      </c>
      <c r="D346" s="26" t="s">
        <v>1475</v>
      </c>
      <c r="E346" s="26" t="s">
        <v>624</v>
      </c>
      <c r="F346" s="26">
        <v>2017</v>
      </c>
      <c r="G346" s="26" t="s">
        <v>775</v>
      </c>
      <c r="H346" s="26">
        <v>1</v>
      </c>
      <c r="I346" s="26" t="s">
        <v>882</v>
      </c>
      <c r="J346" s="26" t="s">
        <v>849</v>
      </c>
      <c r="K346" s="26" t="s">
        <v>845</v>
      </c>
      <c r="M346" s="27">
        <v>20616.12</v>
      </c>
      <c r="N346" s="27">
        <v>20616.12</v>
      </c>
      <c r="O346" s="27">
        <v>0</v>
      </c>
      <c r="P346" s="27">
        <v>514037.13</v>
      </c>
      <c r="S346" s="27">
        <v>0</v>
      </c>
      <c r="U346" s="27">
        <v>20616.12</v>
      </c>
      <c r="V346" s="27">
        <v>20616.12</v>
      </c>
      <c r="W346" s="27">
        <v>0</v>
      </c>
      <c r="X346" s="27">
        <v>514037.13</v>
      </c>
    </row>
    <row r="347" spans="1:25" hidden="1" x14ac:dyDescent="0.3">
      <c r="A347" s="26" t="s">
        <v>1477</v>
      </c>
      <c r="B347" s="26">
        <v>0</v>
      </c>
      <c r="C347" s="26" t="s">
        <v>638</v>
      </c>
      <c r="D347" s="26" t="s">
        <v>117</v>
      </c>
      <c r="E347" s="26" t="s">
        <v>624</v>
      </c>
      <c r="F347" s="26">
        <v>2016</v>
      </c>
      <c r="G347" s="26" t="s">
        <v>775</v>
      </c>
      <c r="H347" s="26">
        <v>1</v>
      </c>
      <c r="I347" s="26" t="s">
        <v>882</v>
      </c>
      <c r="K347" s="26" t="s">
        <v>845</v>
      </c>
      <c r="L347" s="26" t="s">
        <v>1478</v>
      </c>
      <c r="M347" s="27">
        <v>0</v>
      </c>
      <c r="N347" s="27">
        <v>0</v>
      </c>
      <c r="O347" s="27">
        <v>0</v>
      </c>
      <c r="P347" s="27">
        <v>0</v>
      </c>
      <c r="S347" s="27">
        <v>0</v>
      </c>
      <c r="U347" s="27">
        <v>0</v>
      </c>
      <c r="V347" s="27">
        <v>0</v>
      </c>
      <c r="W347" s="27">
        <v>0</v>
      </c>
      <c r="X347" s="27">
        <v>0</v>
      </c>
      <c r="Y347" s="26" t="s">
        <v>1479</v>
      </c>
    </row>
    <row r="348" spans="1:25" hidden="1" x14ac:dyDescent="0.3">
      <c r="A348" s="26" t="s">
        <v>1480</v>
      </c>
      <c r="B348" s="26">
        <v>0</v>
      </c>
      <c r="C348" s="26" t="s">
        <v>638</v>
      </c>
      <c r="D348" s="26" t="s">
        <v>117</v>
      </c>
      <c r="E348" s="26" t="s">
        <v>624</v>
      </c>
      <c r="F348" s="26">
        <v>2017</v>
      </c>
      <c r="G348" s="26" t="s">
        <v>775</v>
      </c>
      <c r="H348" s="26">
        <v>1</v>
      </c>
      <c r="I348" s="26" t="s">
        <v>882</v>
      </c>
      <c r="K348" s="26" t="s">
        <v>845</v>
      </c>
      <c r="L348" s="26" t="s">
        <v>1481</v>
      </c>
      <c r="O348" s="27">
        <v>0</v>
      </c>
      <c r="P348" s="27">
        <v>2084387.5</v>
      </c>
      <c r="S348" s="27">
        <v>0</v>
      </c>
      <c r="U348" s="27">
        <v>0</v>
      </c>
      <c r="V348" s="27">
        <v>0</v>
      </c>
      <c r="W348" s="27">
        <v>0</v>
      </c>
      <c r="X348" s="27">
        <v>2084387.5</v>
      </c>
      <c r="Y348" s="26" t="s">
        <v>1482</v>
      </c>
    </row>
    <row r="349" spans="1:25" hidden="1" x14ac:dyDescent="0.3">
      <c r="A349" s="26" t="s">
        <v>1483</v>
      </c>
      <c r="B349" s="26">
        <v>0</v>
      </c>
      <c r="C349" s="26" t="s">
        <v>638</v>
      </c>
      <c r="D349" s="26" t="s">
        <v>117</v>
      </c>
      <c r="E349" s="26" t="s">
        <v>624</v>
      </c>
      <c r="F349" s="26">
        <v>2018</v>
      </c>
      <c r="G349" s="26" t="s">
        <v>775</v>
      </c>
      <c r="H349" s="26">
        <v>1</v>
      </c>
      <c r="I349" s="26" t="s">
        <v>882</v>
      </c>
      <c r="K349" s="26" t="s">
        <v>845</v>
      </c>
      <c r="L349" s="26" t="s">
        <v>1484</v>
      </c>
      <c r="O349" s="27">
        <v>0</v>
      </c>
      <c r="P349" s="27">
        <v>2379777</v>
      </c>
      <c r="S349" s="27">
        <v>0</v>
      </c>
      <c r="U349" s="27">
        <v>0</v>
      </c>
      <c r="V349" s="27">
        <v>0</v>
      </c>
      <c r="W349" s="27">
        <v>0</v>
      </c>
      <c r="X349" s="27">
        <v>2379777</v>
      </c>
      <c r="Y349" s="26" t="s">
        <v>1485</v>
      </c>
    </row>
    <row r="350" spans="1:25" x14ac:dyDescent="0.3">
      <c r="A350" s="26" t="s">
        <v>1486</v>
      </c>
      <c r="B350" s="26">
        <v>0</v>
      </c>
      <c r="C350" s="26" t="s">
        <v>638</v>
      </c>
      <c r="D350" s="26" t="s">
        <v>117</v>
      </c>
      <c r="E350" s="26" t="s">
        <v>624</v>
      </c>
      <c r="F350" s="26">
        <v>2019</v>
      </c>
      <c r="G350" s="26" t="s">
        <v>775</v>
      </c>
      <c r="H350" s="26">
        <v>1</v>
      </c>
      <c r="I350" s="26" t="s">
        <v>882</v>
      </c>
      <c r="K350" s="26" t="s">
        <v>845</v>
      </c>
      <c r="L350" s="26" t="s">
        <v>1487</v>
      </c>
      <c r="M350" s="27">
        <v>0</v>
      </c>
      <c r="N350" s="27">
        <v>0</v>
      </c>
      <c r="O350" s="27">
        <v>0</v>
      </c>
      <c r="P350" s="27">
        <v>2078212.85</v>
      </c>
      <c r="Q350" s="27">
        <v>0</v>
      </c>
      <c r="R350" s="27">
        <v>0</v>
      </c>
      <c r="S350" s="27">
        <v>0</v>
      </c>
      <c r="T350" s="27">
        <v>0</v>
      </c>
      <c r="U350" s="27">
        <v>0</v>
      </c>
      <c r="V350" s="27">
        <v>0</v>
      </c>
      <c r="W350" s="27">
        <v>0</v>
      </c>
      <c r="X350" s="27">
        <v>2078212.85</v>
      </c>
      <c r="Y350" s="26" t="s">
        <v>1487</v>
      </c>
    </row>
    <row r="351" spans="1:25" x14ac:dyDescent="0.3">
      <c r="A351" s="26" t="s">
        <v>1488</v>
      </c>
      <c r="B351" s="26">
        <v>0</v>
      </c>
      <c r="C351" s="26" t="s">
        <v>638</v>
      </c>
      <c r="D351" s="26" t="s">
        <v>1489</v>
      </c>
      <c r="E351" s="26" t="s">
        <v>624</v>
      </c>
      <c r="F351" s="26">
        <v>2019</v>
      </c>
      <c r="G351" s="26" t="s">
        <v>775</v>
      </c>
      <c r="H351" s="26">
        <v>1</v>
      </c>
      <c r="I351" s="26" t="s">
        <v>882</v>
      </c>
      <c r="J351" s="26" t="s">
        <v>882</v>
      </c>
      <c r="K351" s="26" t="s">
        <v>845</v>
      </c>
      <c r="L351" s="26" t="s">
        <v>1490</v>
      </c>
      <c r="M351" s="27">
        <v>0</v>
      </c>
      <c r="N351" s="27">
        <v>0</v>
      </c>
      <c r="O351" s="27">
        <v>0</v>
      </c>
      <c r="P351" s="27">
        <v>52042.920229248302</v>
      </c>
      <c r="Q351" s="27">
        <v>0</v>
      </c>
      <c r="R351" s="27">
        <v>0</v>
      </c>
      <c r="S351" s="27">
        <v>0</v>
      </c>
      <c r="T351" s="27">
        <v>0</v>
      </c>
      <c r="U351" s="27">
        <v>0</v>
      </c>
      <c r="V351" s="27">
        <v>0</v>
      </c>
      <c r="W351" s="27">
        <v>0</v>
      </c>
      <c r="X351" s="27">
        <v>52042.920229248302</v>
      </c>
      <c r="Y351" s="26" t="s">
        <v>1491</v>
      </c>
    </row>
    <row r="352" spans="1:25" hidden="1" x14ac:dyDescent="0.3">
      <c r="A352" s="26" t="s">
        <v>1492</v>
      </c>
      <c r="B352" s="26">
        <v>0</v>
      </c>
      <c r="C352" s="26" t="s">
        <v>699</v>
      </c>
      <c r="D352" s="26" t="s">
        <v>118</v>
      </c>
      <c r="E352" s="26" t="s">
        <v>628</v>
      </c>
      <c r="F352" s="26">
        <v>2016</v>
      </c>
      <c r="G352" s="26" t="s">
        <v>843</v>
      </c>
      <c r="H352" s="26">
        <v>1</v>
      </c>
      <c r="I352" s="26" t="s">
        <v>806</v>
      </c>
      <c r="J352" s="26" t="s">
        <v>806</v>
      </c>
      <c r="K352" s="26" t="s">
        <v>807</v>
      </c>
      <c r="L352" s="26" t="s">
        <v>1493</v>
      </c>
      <c r="M352" s="27">
        <v>4165.28</v>
      </c>
      <c r="N352" s="27">
        <v>0</v>
      </c>
      <c r="O352" s="27">
        <v>4165.28</v>
      </c>
      <c r="P352" s="27">
        <v>337362.87</v>
      </c>
      <c r="Q352" s="27">
        <v>0</v>
      </c>
      <c r="R352" s="27">
        <v>0</v>
      </c>
      <c r="S352" s="27">
        <v>0</v>
      </c>
      <c r="T352" s="27">
        <v>103630.78</v>
      </c>
      <c r="U352" s="27">
        <v>4165.28</v>
      </c>
      <c r="V352" s="27">
        <v>0</v>
      </c>
      <c r="W352" s="27">
        <v>4165.28</v>
      </c>
      <c r="X352" s="27">
        <v>440993.65</v>
      </c>
      <c r="Y352" s="26" t="s">
        <v>1494</v>
      </c>
    </row>
    <row r="353" spans="1:25" hidden="1" x14ac:dyDescent="0.3">
      <c r="A353" s="26" t="s">
        <v>1495</v>
      </c>
      <c r="B353" s="26">
        <v>0</v>
      </c>
      <c r="C353" s="26" t="s">
        <v>699</v>
      </c>
      <c r="D353" s="26" t="s">
        <v>118</v>
      </c>
      <c r="E353" s="26" t="s">
        <v>628</v>
      </c>
      <c r="F353" s="26">
        <v>2017</v>
      </c>
      <c r="G353" s="26" t="s">
        <v>775</v>
      </c>
      <c r="H353" s="26">
        <v>1</v>
      </c>
      <c r="I353" s="26" t="s">
        <v>806</v>
      </c>
      <c r="J353" s="26" t="s">
        <v>806</v>
      </c>
      <c r="K353" s="26" t="s">
        <v>807</v>
      </c>
      <c r="L353" s="26" t="s">
        <v>1496</v>
      </c>
      <c r="M353" s="27">
        <v>0</v>
      </c>
      <c r="N353" s="27">
        <v>0</v>
      </c>
      <c r="O353" s="27">
        <v>0</v>
      </c>
      <c r="P353" s="27">
        <v>1186637</v>
      </c>
      <c r="Q353" s="27">
        <v>0</v>
      </c>
      <c r="R353" s="27">
        <v>0</v>
      </c>
      <c r="S353" s="27">
        <v>0</v>
      </c>
      <c r="T353" s="27">
        <v>0</v>
      </c>
      <c r="U353" s="27">
        <v>0</v>
      </c>
      <c r="V353" s="27">
        <v>0</v>
      </c>
      <c r="W353" s="27">
        <v>0</v>
      </c>
      <c r="X353" s="27">
        <v>1186637</v>
      </c>
    </row>
    <row r="354" spans="1:25" x14ac:dyDescent="0.3">
      <c r="A354" s="26" t="s">
        <v>1497</v>
      </c>
      <c r="B354" s="26">
        <v>0</v>
      </c>
      <c r="C354" s="26" t="s">
        <v>699</v>
      </c>
      <c r="D354" s="26" t="s">
        <v>118</v>
      </c>
      <c r="E354" s="26" t="s">
        <v>628</v>
      </c>
      <c r="F354" s="26">
        <v>2019</v>
      </c>
      <c r="G354" s="26" t="s">
        <v>775</v>
      </c>
      <c r="H354" s="26">
        <v>1</v>
      </c>
      <c r="I354" s="26" t="s">
        <v>845</v>
      </c>
      <c r="J354" s="26" t="s">
        <v>845</v>
      </c>
      <c r="K354" s="26" t="s">
        <v>845</v>
      </c>
      <c r="L354" s="26" t="s">
        <v>1498</v>
      </c>
      <c r="M354" s="27">
        <v>4222.5600000000004</v>
      </c>
      <c r="N354" s="27">
        <v>0</v>
      </c>
      <c r="O354" s="27">
        <v>4222.5600000000004</v>
      </c>
      <c r="P354" s="27">
        <v>1312940</v>
      </c>
      <c r="Q354" s="27">
        <v>0</v>
      </c>
      <c r="R354" s="27">
        <v>0</v>
      </c>
      <c r="S354" s="27">
        <v>0</v>
      </c>
      <c r="T354" s="27">
        <v>0</v>
      </c>
      <c r="U354" s="27">
        <v>4222.5600000000004</v>
      </c>
      <c r="V354" s="27">
        <v>0</v>
      </c>
      <c r="W354" s="27">
        <v>4222.5600000000004</v>
      </c>
      <c r="X354" s="27">
        <v>1312940</v>
      </c>
      <c r="Y354" s="26" t="s">
        <v>1499</v>
      </c>
    </row>
    <row r="355" spans="1:25" x14ac:dyDescent="0.3">
      <c r="A355" s="26" t="s">
        <v>1500</v>
      </c>
      <c r="B355" s="26">
        <v>0</v>
      </c>
      <c r="C355" s="26" t="s">
        <v>699</v>
      </c>
      <c r="D355" s="26" t="s">
        <v>1501</v>
      </c>
      <c r="E355" s="26" t="s">
        <v>628</v>
      </c>
      <c r="F355" s="26">
        <v>2019</v>
      </c>
      <c r="G355" s="26" t="s">
        <v>775</v>
      </c>
      <c r="H355" s="26">
        <v>1</v>
      </c>
      <c r="I355" s="26" t="s">
        <v>845</v>
      </c>
      <c r="J355" s="26" t="s">
        <v>845</v>
      </c>
      <c r="K355" s="26" t="s">
        <v>845</v>
      </c>
      <c r="L355" s="26" t="s">
        <v>1498</v>
      </c>
      <c r="M355" s="27">
        <v>3629.73</v>
      </c>
      <c r="N355" s="27">
        <v>0</v>
      </c>
      <c r="O355" s="27">
        <v>3629.73</v>
      </c>
      <c r="P355" s="27">
        <v>237910</v>
      </c>
      <c r="Q355" s="27">
        <v>0</v>
      </c>
      <c r="R355" s="27">
        <v>0</v>
      </c>
      <c r="S355" s="27">
        <v>0</v>
      </c>
      <c r="T355" s="27">
        <v>0</v>
      </c>
      <c r="U355" s="27">
        <v>3629.73</v>
      </c>
      <c r="V355" s="27">
        <v>0</v>
      </c>
      <c r="W355" s="27">
        <v>3629.73</v>
      </c>
      <c r="X355" s="27">
        <v>237910</v>
      </c>
      <c r="Y355" s="26" t="s">
        <v>1502</v>
      </c>
    </row>
    <row r="356" spans="1:25" hidden="1" x14ac:dyDescent="0.3">
      <c r="A356" s="26" t="s">
        <v>1503</v>
      </c>
      <c r="B356" s="26">
        <v>0</v>
      </c>
      <c r="C356" s="26" t="s">
        <v>699</v>
      </c>
      <c r="D356" s="26" t="s">
        <v>119</v>
      </c>
      <c r="E356" s="26" t="s">
        <v>628</v>
      </c>
      <c r="F356" s="26">
        <v>2016</v>
      </c>
      <c r="G356" s="26" t="s">
        <v>775</v>
      </c>
      <c r="H356" s="26">
        <v>1</v>
      </c>
      <c r="K356" s="26" t="s">
        <v>845</v>
      </c>
      <c r="M356" s="27">
        <v>7614</v>
      </c>
      <c r="O356" s="27">
        <v>7614</v>
      </c>
      <c r="P356" s="27">
        <v>2178128</v>
      </c>
      <c r="S356" s="27">
        <v>0</v>
      </c>
      <c r="T356" s="27">
        <v>93399</v>
      </c>
      <c r="U356" s="27">
        <v>7614</v>
      </c>
      <c r="V356" s="27">
        <v>0</v>
      </c>
      <c r="W356" s="27">
        <v>7614</v>
      </c>
      <c r="X356" s="27">
        <v>2271527</v>
      </c>
    </row>
    <row r="357" spans="1:25" hidden="1" x14ac:dyDescent="0.3">
      <c r="A357" s="26" t="s">
        <v>1504</v>
      </c>
      <c r="B357" s="26">
        <v>0</v>
      </c>
      <c r="C357" s="26" t="s">
        <v>699</v>
      </c>
      <c r="D357" s="26" t="s">
        <v>119</v>
      </c>
      <c r="E357" s="26" t="s">
        <v>628</v>
      </c>
      <c r="F357" s="26">
        <v>2017</v>
      </c>
      <c r="G357" s="26" t="s">
        <v>775</v>
      </c>
      <c r="H357" s="26">
        <v>1</v>
      </c>
      <c r="I357" s="26" t="s">
        <v>806</v>
      </c>
      <c r="J357" s="26" t="s">
        <v>806</v>
      </c>
      <c r="K357" s="26" t="s">
        <v>807</v>
      </c>
      <c r="O357" s="27">
        <v>0</v>
      </c>
      <c r="P357" s="27">
        <v>700790</v>
      </c>
      <c r="S357" s="27">
        <v>0</v>
      </c>
      <c r="U357" s="27">
        <v>0</v>
      </c>
      <c r="V357" s="27">
        <v>0</v>
      </c>
      <c r="W357" s="27">
        <v>0</v>
      </c>
      <c r="X357" s="27">
        <v>700790</v>
      </c>
    </row>
    <row r="358" spans="1:25" x14ac:dyDescent="0.3">
      <c r="A358" s="26" t="s">
        <v>1505</v>
      </c>
      <c r="B358" s="26">
        <v>0</v>
      </c>
      <c r="C358" s="26" t="s">
        <v>699</v>
      </c>
      <c r="D358" s="26" t="s">
        <v>1506</v>
      </c>
      <c r="E358" s="26" t="s">
        <v>628</v>
      </c>
      <c r="F358" s="26">
        <v>2019</v>
      </c>
      <c r="G358" s="26" t="s">
        <v>775</v>
      </c>
      <c r="H358" s="26">
        <v>1</v>
      </c>
      <c r="I358" s="26" t="s">
        <v>1008</v>
      </c>
      <c r="J358" s="26" t="s">
        <v>1008</v>
      </c>
      <c r="K358" s="26" t="s">
        <v>845</v>
      </c>
      <c r="M358" s="27">
        <v>12951.2554430651</v>
      </c>
      <c r="N358" s="27">
        <v>12951.2554430651</v>
      </c>
      <c r="O358" s="27">
        <v>0</v>
      </c>
      <c r="P358" s="27">
        <v>563700</v>
      </c>
      <c r="S358" s="27">
        <v>0</v>
      </c>
      <c r="T358" s="27">
        <v>133069.49327901599</v>
      </c>
      <c r="U358" s="27">
        <v>12951.2554430651</v>
      </c>
      <c r="V358" s="27">
        <v>12951.2554430651</v>
      </c>
      <c r="W358" s="27">
        <v>0</v>
      </c>
      <c r="X358" s="27">
        <v>696769.49327901599</v>
      </c>
      <c r="Y358" s="26" t="s">
        <v>1507</v>
      </c>
    </row>
    <row r="359" spans="1:25" hidden="1" x14ac:dyDescent="0.3">
      <c r="A359" s="26" t="s">
        <v>1508</v>
      </c>
      <c r="B359" s="26">
        <v>0</v>
      </c>
      <c r="C359" s="26" t="s">
        <v>699</v>
      </c>
      <c r="D359" s="26" t="s">
        <v>120</v>
      </c>
      <c r="E359" s="26" t="s">
        <v>628</v>
      </c>
      <c r="F359" s="26">
        <v>2016</v>
      </c>
      <c r="G359" s="26" t="s">
        <v>775</v>
      </c>
      <c r="H359" s="26">
        <v>1</v>
      </c>
      <c r="K359" s="26" t="s">
        <v>845</v>
      </c>
      <c r="M359" s="27">
        <v>2667</v>
      </c>
      <c r="N359" s="27">
        <v>2667</v>
      </c>
      <c r="O359" s="27">
        <v>0</v>
      </c>
      <c r="Q359" s="27">
        <v>1006</v>
      </c>
      <c r="R359" s="27">
        <v>1006</v>
      </c>
      <c r="S359" s="27">
        <v>0</v>
      </c>
      <c r="U359" s="27">
        <v>3673</v>
      </c>
      <c r="V359" s="27">
        <v>3673</v>
      </c>
      <c r="W359" s="27">
        <v>0</v>
      </c>
      <c r="X359" s="27">
        <v>0</v>
      </c>
      <c r="Y359" s="26" t="s">
        <v>1509</v>
      </c>
    </row>
    <row r="360" spans="1:25" hidden="1" x14ac:dyDescent="0.3">
      <c r="A360" s="26" t="s">
        <v>1510</v>
      </c>
      <c r="B360" s="26">
        <v>0</v>
      </c>
      <c r="C360" s="26" t="s">
        <v>699</v>
      </c>
      <c r="D360" s="26" t="s">
        <v>120</v>
      </c>
      <c r="E360" s="26" t="s">
        <v>628</v>
      </c>
      <c r="F360" s="26">
        <v>2017</v>
      </c>
      <c r="G360" s="26" t="s">
        <v>775</v>
      </c>
      <c r="H360" s="26">
        <v>1</v>
      </c>
      <c r="I360" s="26" t="s">
        <v>806</v>
      </c>
      <c r="J360" s="26" t="s">
        <v>806</v>
      </c>
      <c r="K360" s="26" t="s">
        <v>807</v>
      </c>
      <c r="M360" s="27">
        <v>0</v>
      </c>
      <c r="N360" s="27">
        <v>0</v>
      </c>
      <c r="O360" s="27">
        <v>0</v>
      </c>
      <c r="P360" s="27">
        <v>107358</v>
      </c>
      <c r="Q360" s="27">
        <v>0</v>
      </c>
      <c r="R360" s="27">
        <v>0</v>
      </c>
      <c r="S360" s="27">
        <v>0</v>
      </c>
      <c r="T360" s="27">
        <v>232933</v>
      </c>
      <c r="U360" s="27">
        <v>0</v>
      </c>
      <c r="V360" s="27">
        <v>0</v>
      </c>
      <c r="W360" s="27">
        <v>0</v>
      </c>
      <c r="X360" s="27">
        <v>340291</v>
      </c>
    </row>
    <row r="361" spans="1:25" hidden="1" x14ac:dyDescent="0.3">
      <c r="A361" s="26" t="s">
        <v>1511</v>
      </c>
      <c r="B361" s="26">
        <v>0</v>
      </c>
      <c r="C361" s="26" t="s">
        <v>699</v>
      </c>
      <c r="D361" s="26" t="s">
        <v>1512</v>
      </c>
      <c r="E361" s="26" t="s">
        <v>628</v>
      </c>
      <c r="F361" s="26">
        <v>2018</v>
      </c>
      <c r="G361" s="26" t="s">
        <v>843</v>
      </c>
      <c r="H361" s="26">
        <v>0</v>
      </c>
    </row>
    <row r="362" spans="1:25" x14ac:dyDescent="0.3">
      <c r="A362" s="26" t="s">
        <v>1513</v>
      </c>
      <c r="B362" s="26">
        <v>0</v>
      </c>
      <c r="C362" s="26" t="s">
        <v>699</v>
      </c>
      <c r="D362" s="26" t="s">
        <v>1512</v>
      </c>
      <c r="E362" s="26" t="s">
        <v>628</v>
      </c>
      <c r="F362" s="26">
        <v>2019</v>
      </c>
      <c r="G362" s="26" t="s">
        <v>775</v>
      </c>
      <c r="H362" s="26">
        <v>1</v>
      </c>
      <c r="I362" s="26" t="s">
        <v>845</v>
      </c>
      <c r="J362" s="26" t="s">
        <v>845</v>
      </c>
      <c r="K362" s="26" t="s">
        <v>845</v>
      </c>
      <c r="L362" s="26" t="s">
        <v>1514</v>
      </c>
      <c r="M362" s="27">
        <v>2606.63</v>
      </c>
      <c r="N362" s="27">
        <v>0</v>
      </c>
      <c r="O362" s="27">
        <v>2606.63</v>
      </c>
      <c r="P362" s="27">
        <v>231774.77</v>
      </c>
      <c r="Q362" s="27">
        <v>0</v>
      </c>
      <c r="R362" s="27">
        <v>0</v>
      </c>
      <c r="S362" s="27">
        <v>0</v>
      </c>
      <c r="T362" s="27">
        <v>0</v>
      </c>
      <c r="U362" s="27">
        <v>2606.63</v>
      </c>
      <c r="V362" s="27">
        <v>0</v>
      </c>
      <c r="W362" s="27">
        <v>2606.63</v>
      </c>
      <c r="X362" s="27">
        <v>231774.77</v>
      </c>
      <c r="Y362" s="26" t="s">
        <v>1515</v>
      </c>
    </row>
    <row r="363" spans="1:25" hidden="1" x14ac:dyDescent="0.3">
      <c r="A363" s="26" t="s">
        <v>1516</v>
      </c>
      <c r="B363" s="26">
        <v>0</v>
      </c>
      <c r="C363" s="26" t="s">
        <v>698</v>
      </c>
      <c r="D363" s="26" t="s">
        <v>112</v>
      </c>
      <c r="E363" s="26" t="s">
        <v>628</v>
      </c>
      <c r="F363" s="26">
        <v>2018</v>
      </c>
      <c r="G363" s="26" t="s">
        <v>843</v>
      </c>
      <c r="H363" s="26">
        <v>1</v>
      </c>
      <c r="I363" s="26" t="s">
        <v>806</v>
      </c>
      <c r="J363" s="26" t="s">
        <v>806</v>
      </c>
      <c r="K363" s="26" t="s">
        <v>807</v>
      </c>
      <c r="M363" s="27">
        <v>0</v>
      </c>
      <c r="N363" s="27">
        <v>0</v>
      </c>
      <c r="O363" s="27">
        <v>0</v>
      </c>
      <c r="P363" s="27">
        <v>2697375</v>
      </c>
      <c r="S363" s="27">
        <v>0</v>
      </c>
      <c r="U363" s="27">
        <v>0</v>
      </c>
      <c r="V363" s="27">
        <v>0</v>
      </c>
      <c r="W363" s="27">
        <v>0</v>
      </c>
      <c r="X363" s="27">
        <v>2697375</v>
      </c>
    </row>
    <row r="364" spans="1:25" x14ac:dyDescent="0.3">
      <c r="A364" s="26" t="s">
        <v>1517</v>
      </c>
      <c r="B364" s="26">
        <v>0</v>
      </c>
      <c r="C364" s="26" t="s">
        <v>698</v>
      </c>
      <c r="D364" s="26" t="s">
        <v>112</v>
      </c>
      <c r="E364" s="26" t="s">
        <v>628</v>
      </c>
      <c r="F364" s="26">
        <v>2019</v>
      </c>
      <c r="G364" s="26" t="s">
        <v>775</v>
      </c>
      <c r="H364" s="26">
        <v>1</v>
      </c>
      <c r="I364" s="26" t="s">
        <v>806</v>
      </c>
      <c r="J364" s="26" t="s">
        <v>806</v>
      </c>
      <c r="K364" s="26" t="s">
        <v>807</v>
      </c>
      <c r="L364" s="26" t="s">
        <v>1518</v>
      </c>
      <c r="M364" s="27">
        <v>0</v>
      </c>
      <c r="N364" s="27">
        <v>0</v>
      </c>
      <c r="O364" s="27">
        <v>0</v>
      </c>
      <c r="P364" s="27">
        <v>5022350.88</v>
      </c>
      <c r="Q364" s="27">
        <v>0</v>
      </c>
      <c r="R364" s="27">
        <v>0</v>
      </c>
      <c r="S364" s="27">
        <v>0</v>
      </c>
      <c r="T364" s="27">
        <v>0</v>
      </c>
      <c r="U364" s="27">
        <v>0</v>
      </c>
      <c r="V364" s="27">
        <v>0</v>
      </c>
      <c r="W364" s="27">
        <v>0</v>
      </c>
      <c r="X364" s="27">
        <v>5022350.88</v>
      </c>
      <c r="Y364" s="26" t="s">
        <v>1518</v>
      </c>
    </row>
    <row r="365" spans="1:25" hidden="1" x14ac:dyDescent="0.3">
      <c r="A365" s="26" t="s">
        <v>1519</v>
      </c>
      <c r="B365" s="26">
        <v>0</v>
      </c>
      <c r="C365" s="26" t="s">
        <v>698</v>
      </c>
      <c r="D365" s="26" t="s">
        <v>113</v>
      </c>
      <c r="E365" s="26" t="s">
        <v>628</v>
      </c>
      <c r="F365" s="26">
        <v>2016</v>
      </c>
      <c r="G365" s="26" t="s">
        <v>805</v>
      </c>
      <c r="H365" s="26">
        <v>0</v>
      </c>
      <c r="K365" s="26" t="s">
        <v>845</v>
      </c>
      <c r="O365" s="27">
        <v>0</v>
      </c>
      <c r="P365" s="27">
        <v>-338381.12000001001</v>
      </c>
      <c r="S365" s="27">
        <v>0</v>
      </c>
      <c r="T365" s="27">
        <v>-666897.79</v>
      </c>
      <c r="U365" s="27">
        <v>0</v>
      </c>
      <c r="V365" s="27">
        <v>0</v>
      </c>
      <c r="W365" s="27">
        <v>0</v>
      </c>
      <c r="X365" s="27">
        <v>-1005278.91000001</v>
      </c>
      <c r="Y365" s="26" t="s">
        <v>1520</v>
      </c>
    </row>
    <row r="366" spans="1:25" hidden="1" x14ac:dyDescent="0.3">
      <c r="A366" s="26" t="s">
        <v>1521</v>
      </c>
      <c r="B366" s="26">
        <v>0</v>
      </c>
      <c r="C366" s="26" t="s">
        <v>698</v>
      </c>
      <c r="D366" s="26" t="s">
        <v>113</v>
      </c>
      <c r="E366" s="26" t="s">
        <v>628</v>
      </c>
      <c r="F366" s="26">
        <v>2017</v>
      </c>
      <c r="G366" s="26" t="s">
        <v>775</v>
      </c>
      <c r="H366" s="26">
        <v>1</v>
      </c>
      <c r="I366" s="26" t="s">
        <v>806</v>
      </c>
      <c r="J366" s="26" t="s">
        <v>806</v>
      </c>
      <c r="K366" s="26" t="s">
        <v>807</v>
      </c>
      <c r="M366" s="27">
        <v>0</v>
      </c>
      <c r="N366" s="27">
        <v>0</v>
      </c>
      <c r="O366" s="27">
        <v>0</v>
      </c>
      <c r="P366" s="27">
        <v>945833.00533356599</v>
      </c>
      <c r="Q366" s="27">
        <v>0</v>
      </c>
      <c r="R366" s="27">
        <v>0</v>
      </c>
      <c r="S366" s="27">
        <v>0</v>
      </c>
      <c r="T366" s="27">
        <v>2496445.1852740501</v>
      </c>
      <c r="U366" s="27">
        <v>0</v>
      </c>
      <c r="V366" s="27">
        <v>0</v>
      </c>
      <c r="W366" s="27">
        <v>0</v>
      </c>
      <c r="X366" s="27">
        <v>3442278.1906076199</v>
      </c>
    </row>
    <row r="367" spans="1:25" hidden="1" x14ac:dyDescent="0.3">
      <c r="A367" s="26" t="s">
        <v>1522</v>
      </c>
      <c r="B367" s="26">
        <v>0</v>
      </c>
      <c r="C367" s="26" t="s">
        <v>698</v>
      </c>
      <c r="D367" s="26" t="s">
        <v>114</v>
      </c>
      <c r="E367" s="26" t="s">
        <v>628</v>
      </c>
      <c r="F367" s="26">
        <v>2016</v>
      </c>
      <c r="G367" s="26" t="s">
        <v>805</v>
      </c>
      <c r="H367" s="26">
        <v>0</v>
      </c>
      <c r="I367" s="26" t="s">
        <v>1008</v>
      </c>
      <c r="J367" s="26" t="s">
        <v>845</v>
      </c>
      <c r="K367" s="26" t="s">
        <v>845</v>
      </c>
      <c r="L367" s="26" t="s">
        <v>1523</v>
      </c>
      <c r="O367" s="27">
        <v>0</v>
      </c>
      <c r="P367" s="27">
        <v>194459.31664529501</v>
      </c>
      <c r="S367" s="27">
        <v>0</v>
      </c>
      <c r="T367" s="27">
        <v>242842.66645665799</v>
      </c>
      <c r="U367" s="27">
        <v>0</v>
      </c>
      <c r="V367" s="27">
        <v>0</v>
      </c>
      <c r="W367" s="27">
        <v>0</v>
      </c>
      <c r="X367" s="27">
        <v>437301.983101953</v>
      </c>
      <c r="Y367" s="26" t="s">
        <v>1524</v>
      </c>
    </row>
    <row r="368" spans="1:25" hidden="1" x14ac:dyDescent="0.3">
      <c r="A368" s="26" t="s">
        <v>1525</v>
      </c>
      <c r="B368" s="26">
        <v>0</v>
      </c>
      <c r="C368" s="26" t="s">
        <v>698</v>
      </c>
      <c r="D368" s="26" t="s">
        <v>114</v>
      </c>
      <c r="E368" s="26" t="s">
        <v>628</v>
      </c>
      <c r="F368" s="26">
        <v>2017</v>
      </c>
      <c r="G368" s="26" t="s">
        <v>775</v>
      </c>
      <c r="H368" s="26">
        <v>1</v>
      </c>
      <c r="I368" s="26" t="s">
        <v>1008</v>
      </c>
      <c r="J368" s="26" t="s">
        <v>849</v>
      </c>
      <c r="K368" s="26" t="s">
        <v>845</v>
      </c>
      <c r="O368" s="27">
        <v>0</v>
      </c>
      <c r="P368" s="27">
        <v>3054070</v>
      </c>
      <c r="S368" s="27">
        <v>0</v>
      </c>
      <c r="U368" s="27">
        <v>0</v>
      </c>
      <c r="V368" s="27">
        <v>0</v>
      </c>
      <c r="W368" s="27">
        <v>0</v>
      </c>
      <c r="X368" s="27">
        <v>3054070</v>
      </c>
      <c r="Y368" s="26" t="s">
        <v>1526</v>
      </c>
    </row>
    <row r="369" spans="1:25" hidden="1" x14ac:dyDescent="0.3">
      <c r="A369" s="26" t="s">
        <v>1527</v>
      </c>
      <c r="B369" s="26">
        <v>0</v>
      </c>
      <c r="C369" s="26" t="s">
        <v>698</v>
      </c>
      <c r="D369" s="26" t="s">
        <v>115</v>
      </c>
      <c r="E369" s="26" t="s">
        <v>628</v>
      </c>
      <c r="F369" s="26">
        <v>2018</v>
      </c>
      <c r="G369" s="26" t="s">
        <v>775</v>
      </c>
      <c r="H369" s="26">
        <v>1</v>
      </c>
      <c r="I369" s="26" t="s">
        <v>806</v>
      </c>
      <c r="J369" s="26" t="s">
        <v>806</v>
      </c>
      <c r="K369" s="26" t="s">
        <v>807</v>
      </c>
      <c r="M369" s="27">
        <v>0</v>
      </c>
      <c r="N369" s="27">
        <v>0</v>
      </c>
      <c r="O369" s="27">
        <v>0</v>
      </c>
      <c r="P369" s="27">
        <v>685117</v>
      </c>
      <c r="Q369" s="27">
        <v>0</v>
      </c>
      <c r="R369" s="27">
        <v>0</v>
      </c>
      <c r="S369" s="27">
        <v>0</v>
      </c>
      <c r="T369" s="27">
        <v>25860.07</v>
      </c>
      <c r="U369" s="27">
        <v>0</v>
      </c>
      <c r="V369" s="27">
        <v>0</v>
      </c>
      <c r="W369" s="27">
        <v>0</v>
      </c>
      <c r="X369" s="27">
        <v>710977.07</v>
      </c>
    </row>
    <row r="370" spans="1:25" x14ac:dyDescent="0.3">
      <c r="A370" s="26" t="s">
        <v>1528</v>
      </c>
      <c r="B370" s="26">
        <v>0</v>
      </c>
      <c r="C370" s="26" t="s">
        <v>698</v>
      </c>
      <c r="D370" s="26" t="s">
        <v>115</v>
      </c>
      <c r="E370" s="26" t="s">
        <v>628</v>
      </c>
      <c r="F370" s="26">
        <v>2019</v>
      </c>
      <c r="G370" s="26" t="s">
        <v>775</v>
      </c>
      <c r="H370" s="26">
        <v>1</v>
      </c>
      <c r="I370" s="26" t="s">
        <v>806</v>
      </c>
      <c r="J370" s="26" t="s">
        <v>806</v>
      </c>
      <c r="K370" s="26" t="s">
        <v>807</v>
      </c>
      <c r="O370" s="27">
        <v>0</v>
      </c>
      <c r="P370" s="27">
        <v>9415395.4800000004</v>
      </c>
      <c r="S370" s="27">
        <v>0</v>
      </c>
      <c r="T370" s="27">
        <v>438364.34</v>
      </c>
      <c r="U370" s="27">
        <v>0</v>
      </c>
      <c r="V370" s="27">
        <v>0</v>
      </c>
      <c r="W370" s="27">
        <v>0</v>
      </c>
      <c r="X370" s="27">
        <v>9853759.8200000003</v>
      </c>
    </row>
    <row r="371" spans="1:25" hidden="1" x14ac:dyDescent="0.3">
      <c r="A371" s="26" t="s">
        <v>1529</v>
      </c>
      <c r="B371" s="26">
        <v>0</v>
      </c>
      <c r="C371" s="26" t="s">
        <v>698</v>
      </c>
      <c r="D371" s="26" t="s">
        <v>116</v>
      </c>
      <c r="E371" s="26" t="s">
        <v>628</v>
      </c>
      <c r="F371" s="26">
        <v>2016</v>
      </c>
      <c r="G371" s="26" t="s">
        <v>805</v>
      </c>
      <c r="H371" s="26">
        <v>0</v>
      </c>
      <c r="K371" s="26" t="s">
        <v>845</v>
      </c>
      <c r="M371" s="27">
        <v>0</v>
      </c>
      <c r="N371" s="27">
        <v>0</v>
      </c>
      <c r="O371" s="27">
        <v>0</v>
      </c>
      <c r="P371" s="27">
        <v>0</v>
      </c>
      <c r="Q371" s="27">
        <v>0</v>
      </c>
      <c r="R371" s="27">
        <v>0</v>
      </c>
      <c r="S371" s="27">
        <v>0</v>
      </c>
      <c r="T371" s="27">
        <v>0</v>
      </c>
      <c r="U371" s="27">
        <v>0</v>
      </c>
      <c r="V371" s="27">
        <v>0</v>
      </c>
      <c r="W371" s="27">
        <v>0</v>
      </c>
      <c r="X371" s="27">
        <v>0</v>
      </c>
    </row>
    <row r="372" spans="1:25" hidden="1" x14ac:dyDescent="0.3">
      <c r="A372" s="26" t="s">
        <v>1530</v>
      </c>
      <c r="B372" s="26">
        <v>0</v>
      </c>
      <c r="C372" s="26" t="s">
        <v>698</v>
      </c>
      <c r="D372" s="26" t="s">
        <v>116</v>
      </c>
      <c r="E372" s="26" t="s">
        <v>628</v>
      </c>
      <c r="F372" s="26">
        <v>2017</v>
      </c>
      <c r="G372" s="26" t="s">
        <v>775</v>
      </c>
      <c r="H372" s="26">
        <v>1</v>
      </c>
      <c r="I372" s="26" t="s">
        <v>806</v>
      </c>
      <c r="J372" s="26" t="s">
        <v>806</v>
      </c>
      <c r="K372" s="26" t="s">
        <v>807</v>
      </c>
      <c r="O372" s="27">
        <v>0</v>
      </c>
      <c r="P372" s="27">
        <v>2360768.9225746002</v>
      </c>
      <c r="S372" s="27">
        <v>0</v>
      </c>
      <c r="T372" s="27">
        <v>243874.60306087101</v>
      </c>
      <c r="U372" s="27">
        <v>0</v>
      </c>
      <c r="V372" s="27">
        <v>0</v>
      </c>
      <c r="W372" s="27">
        <v>0</v>
      </c>
      <c r="X372" s="27">
        <v>2604643.5256354799</v>
      </c>
      <c r="Y372" s="26" t="s">
        <v>1531</v>
      </c>
    </row>
    <row r="373" spans="1:25" hidden="1" x14ac:dyDescent="0.3">
      <c r="A373" s="26" t="s">
        <v>1532</v>
      </c>
      <c r="B373" s="26">
        <v>0</v>
      </c>
      <c r="C373" s="26" t="s">
        <v>1533</v>
      </c>
      <c r="D373" s="26" t="s">
        <v>99</v>
      </c>
      <c r="E373" s="26" t="s">
        <v>624</v>
      </c>
      <c r="F373" s="26">
        <v>2018</v>
      </c>
      <c r="G373" s="26" t="s">
        <v>775</v>
      </c>
      <c r="H373" s="26">
        <v>1</v>
      </c>
      <c r="I373" s="26" t="s">
        <v>882</v>
      </c>
      <c r="J373" s="26" t="s">
        <v>882</v>
      </c>
      <c r="K373" s="26" t="s">
        <v>845</v>
      </c>
      <c r="L373" s="26" t="s">
        <v>1534</v>
      </c>
      <c r="M373" s="27">
        <v>0</v>
      </c>
      <c r="N373" s="27">
        <v>0</v>
      </c>
      <c r="O373" s="27">
        <v>0</v>
      </c>
      <c r="P373" s="27">
        <v>30349055</v>
      </c>
      <c r="Q373" s="27">
        <v>0</v>
      </c>
      <c r="R373" s="27">
        <v>0</v>
      </c>
      <c r="S373" s="27">
        <v>0</v>
      </c>
      <c r="U373" s="27">
        <v>0</v>
      </c>
      <c r="V373" s="27">
        <v>0</v>
      </c>
      <c r="W373" s="27">
        <v>0</v>
      </c>
      <c r="X373" s="27">
        <v>30349055</v>
      </c>
      <c r="Y373" s="26" t="s">
        <v>1535</v>
      </c>
    </row>
    <row r="374" spans="1:25" x14ac:dyDescent="0.3">
      <c r="A374" s="26" t="s">
        <v>1536</v>
      </c>
      <c r="B374" s="26">
        <v>0</v>
      </c>
      <c r="C374" s="26" t="s">
        <v>1533</v>
      </c>
      <c r="D374" s="26" t="s">
        <v>99</v>
      </c>
      <c r="E374" s="26" t="s">
        <v>624</v>
      </c>
      <c r="F374" s="26">
        <v>2019</v>
      </c>
      <c r="G374" s="26" t="s">
        <v>775</v>
      </c>
      <c r="H374" s="26">
        <v>1</v>
      </c>
      <c r="K374" s="26" t="s">
        <v>845</v>
      </c>
      <c r="M374" s="27">
        <v>19710.419999999998</v>
      </c>
      <c r="N374" s="27">
        <v>0</v>
      </c>
      <c r="O374" s="27">
        <v>19710.419999999998</v>
      </c>
      <c r="P374" s="27">
        <v>48284084</v>
      </c>
      <c r="Q374" s="27">
        <v>0</v>
      </c>
      <c r="R374" s="27">
        <v>0</v>
      </c>
      <c r="S374" s="27">
        <v>0</v>
      </c>
      <c r="T374" s="27">
        <v>12667533</v>
      </c>
      <c r="U374" s="27">
        <v>19710.419999999998</v>
      </c>
      <c r="V374" s="27">
        <v>0</v>
      </c>
      <c r="W374" s="27">
        <v>19710.419999999998</v>
      </c>
      <c r="X374" s="27">
        <v>60951617</v>
      </c>
      <c r="Y374" s="26" t="s">
        <v>1537</v>
      </c>
    </row>
    <row r="375" spans="1:25" hidden="1" x14ac:dyDescent="0.3">
      <c r="A375" s="26" t="s">
        <v>1538</v>
      </c>
      <c r="B375" s="26">
        <v>0</v>
      </c>
      <c r="C375" s="26" t="s">
        <v>1533</v>
      </c>
      <c r="D375" s="26" t="s">
        <v>100</v>
      </c>
      <c r="E375" s="26" t="s">
        <v>624</v>
      </c>
      <c r="F375" s="26">
        <v>2015</v>
      </c>
      <c r="G375" s="26" t="s">
        <v>843</v>
      </c>
      <c r="H375" s="26">
        <v>0</v>
      </c>
    </row>
    <row r="376" spans="1:25" hidden="1" x14ac:dyDescent="0.3">
      <c r="A376" s="26" t="s">
        <v>1539</v>
      </c>
      <c r="B376" s="26">
        <v>0</v>
      </c>
      <c r="C376" s="26" t="s">
        <v>1533</v>
      </c>
      <c r="D376" s="26" t="s">
        <v>100</v>
      </c>
      <c r="E376" s="26" t="s">
        <v>624</v>
      </c>
      <c r="F376" s="26">
        <v>2016</v>
      </c>
      <c r="G376" s="26" t="s">
        <v>775</v>
      </c>
      <c r="H376" s="26">
        <v>1</v>
      </c>
      <c r="I376" s="26" t="s">
        <v>845</v>
      </c>
      <c r="J376" s="26" t="s">
        <v>845</v>
      </c>
      <c r="K376" s="26" t="s">
        <v>845</v>
      </c>
      <c r="M376" s="27">
        <v>182203.34559246799</v>
      </c>
      <c r="N376" s="27">
        <v>0</v>
      </c>
      <c r="O376" s="27">
        <v>182203.34559246799</v>
      </c>
      <c r="P376" s="27">
        <v>36618810.859999999</v>
      </c>
      <c r="Q376" s="27">
        <v>0</v>
      </c>
      <c r="R376" s="27">
        <v>0</v>
      </c>
      <c r="S376" s="27">
        <v>0</v>
      </c>
      <c r="T376" s="27">
        <v>0</v>
      </c>
      <c r="U376" s="27">
        <v>182203.34559246799</v>
      </c>
      <c r="V376" s="27">
        <v>0</v>
      </c>
      <c r="W376" s="27">
        <v>182203.34559246799</v>
      </c>
      <c r="X376" s="27">
        <v>36618810.859999999</v>
      </c>
      <c r="Y376" s="26" t="s">
        <v>1540</v>
      </c>
    </row>
    <row r="377" spans="1:25" hidden="1" x14ac:dyDescent="0.3">
      <c r="A377" s="26" t="s">
        <v>1541</v>
      </c>
      <c r="B377" s="26">
        <v>0</v>
      </c>
      <c r="C377" s="26" t="s">
        <v>1533</v>
      </c>
      <c r="D377" s="26" t="s">
        <v>100</v>
      </c>
      <c r="E377" s="26" t="s">
        <v>624</v>
      </c>
      <c r="F377" s="26">
        <v>2017</v>
      </c>
      <c r="G377" s="26" t="s">
        <v>775</v>
      </c>
      <c r="H377" s="26">
        <v>1</v>
      </c>
      <c r="I377" s="26" t="s">
        <v>882</v>
      </c>
      <c r="J377" s="26" t="s">
        <v>882</v>
      </c>
      <c r="K377" s="26" t="s">
        <v>845</v>
      </c>
      <c r="M377" s="27">
        <v>12366</v>
      </c>
      <c r="O377" s="27">
        <v>12366</v>
      </c>
      <c r="P377" s="27">
        <v>34047256</v>
      </c>
      <c r="Q377" s="27">
        <v>0</v>
      </c>
      <c r="S377" s="27">
        <v>0</v>
      </c>
      <c r="U377" s="27">
        <v>12366</v>
      </c>
      <c r="V377" s="27">
        <v>0</v>
      </c>
      <c r="W377" s="27">
        <v>12366</v>
      </c>
      <c r="X377" s="27">
        <v>34047256</v>
      </c>
      <c r="Y377" s="26" t="s">
        <v>1542</v>
      </c>
    </row>
    <row r="378" spans="1:25" hidden="1" x14ac:dyDescent="0.3">
      <c r="A378" s="26" t="s">
        <v>1543</v>
      </c>
      <c r="B378" s="26">
        <v>0</v>
      </c>
      <c r="C378" s="26" t="s">
        <v>1533</v>
      </c>
      <c r="D378" s="26" t="s">
        <v>101</v>
      </c>
      <c r="E378" s="26" t="s">
        <v>624</v>
      </c>
      <c r="F378" s="26">
        <v>2015</v>
      </c>
      <c r="G378" s="26" t="s">
        <v>843</v>
      </c>
      <c r="H378" s="26">
        <v>0</v>
      </c>
    </row>
    <row r="379" spans="1:25" hidden="1" x14ac:dyDescent="0.3">
      <c r="A379" s="26" t="s">
        <v>1544</v>
      </c>
      <c r="B379" s="26">
        <v>0</v>
      </c>
      <c r="C379" s="26" t="s">
        <v>1533</v>
      </c>
      <c r="D379" s="26" t="s">
        <v>101</v>
      </c>
      <c r="E379" s="26" t="s">
        <v>624</v>
      </c>
      <c r="F379" s="26">
        <v>2016</v>
      </c>
      <c r="G379" s="26" t="s">
        <v>775</v>
      </c>
      <c r="H379" s="26">
        <v>1</v>
      </c>
      <c r="I379" s="26" t="s">
        <v>882</v>
      </c>
      <c r="J379" s="26" t="s">
        <v>882</v>
      </c>
      <c r="K379" s="26" t="s">
        <v>845</v>
      </c>
      <c r="M379" s="27">
        <v>2342.2068965517201</v>
      </c>
      <c r="O379" s="27">
        <v>2342.2068965517201</v>
      </c>
      <c r="P379" s="27">
        <v>4784959.5</v>
      </c>
      <c r="Q379" s="27">
        <v>3772.1379310344801</v>
      </c>
      <c r="S379" s="27">
        <v>3772.1379310344801</v>
      </c>
      <c r="T379" s="27">
        <v>1223723.5</v>
      </c>
      <c r="U379" s="27">
        <v>6114.3448275862102</v>
      </c>
      <c r="V379" s="27">
        <v>0</v>
      </c>
      <c r="W379" s="27">
        <v>6114.3448275862102</v>
      </c>
      <c r="X379" s="27">
        <v>6008683</v>
      </c>
    </row>
    <row r="380" spans="1:25" hidden="1" x14ac:dyDescent="0.3">
      <c r="A380" s="26" t="s">
        <v>1545</v>
      </c>
      <c r="B380" s="26">
        <v>0</v>
      </c>
      <c r="C380" s="26" t="s">
        <v>1533</v>
      </c>
      <c r="D380" s="26" t="s">
        <v>101</v>
      </c>
      <c r="E380" s="26" t="s">
        <v>624</v>
      </c>
      <c r="F380" s="26">
        <v>2017</v>
      </c>
      <c r="G380" s="26" t="s">
        <v>775</v>
      </c>
      <c r="H380" s="26">
        <v>1</v>
      </c>
      <c r="I380" s="26" t="s">
        <v>849</v>
      </c>
      <c r="J380" s="26" t="s">
        <v>849</v>
      </c>
      <c r="K380" s="26" t="s">
        <v>849</v>
      </c>
      <c r="L380" s="26" t="s">
        <v>1546</v>
      </c>
      <c r="M380" s="27">
        <v>67239.240000000005</v>
      </c>
      <c r="O380" s="27">
        <v>67239.240000000005</v>
      </c>
      <c r="P380" s="27">
        <v>12821400</v>
      </c>
      <c r="S380" s="27">
        <v>0</v>
      </c>
      <c r="U380" s="27">
        <v>67239.240000000005</v>
      </c>
      <c r="V380" s="27">
        <v>0</v>
      </c>
      <c r="W380" s="27">
        <v>67239.240000000005</v>
      </c>
      <c r="X380" s="27">
        <v>12821400</v>
      </c>
      <c r="Y380" s="26" t="s">
        <v>1547</v>
      </c>
    </row>
    <row r="381" spans="1:25" hidden="1" x14ac:dyDescent="0.3">
      <c r="A381" s="26" t="s">
        <v>1548</v>
      </c>
      <c r="B381" s="26">
        <v>0</v>
      </c>
      <c r="C381" s="26" t="s">
        <v>1533</v>
      </c>
      <c r="D381" s="26" t="s">
        <v>102</v>
      </c>
      <c r="E381" s="26" t="s">
        <v>624</v>
      </c>
      <c r="F381" s="26">
        <v>2018</v>
      </c>
      <c r="G381" s="26" t="s">
        <v>775</v>
      </c>
      <c r="H381" s="26">
        <v>1</v>
      </c>
      <c r="I381" s="26" t="s">
        <v>845</v>
      </c>
      <c r="J381" s="26" t="s">
        <v>845</v>
      </c>
      <c r="K381" s="26" t="s">
        <v>845</v>
      </c>
      <c r="L381" s="26" t="s">
        <v>1549</v>
      </c>
      <c r="M381" s="27">
        <v>30553.282758620699</v>
      </c>
      <c r="N381" s="27">
        <v>0</v>
      </c>
      <c r="O381" s="27">
        <v>30553.282758620699</v>
      </c>
      <c r="P381" s="27">
        <v>889120.15</v>
      </c>
      <c r="Q381" s="27">
        <v>1418.7062068965499</v>
      </c>
      <c r="R381" s="27">
        <v>0</v>
      </c>
      <c r="S381" s="27">
        <v>1418.7062068965499</v>
      </c>
      <c r="T381" s="27">
        <v>4571535.79</v>
      </c>
      <c r="U381" s="27">
        <v>31971.988965517201</v>
      </c>
      <c r="V381" s="27">
        <v>0</v>
      </c>
      <c r="W381" s="27">
        <v>31971.988965517201</v>
      </c>
      <c r="X381" s="27">
        <v>5460655.9400000004</v>
      </c>
      <c r="Y381" s="26" t="s">
        <v>1550</v>
      </c>
    </row>
    <row r="382" spans="1:25" x14ac:dyDescent="0.3">
      <c r="A382" s="26" t="s">
        <v>1551</v>
      </c>
      <c r="B382" s="26">
        <v>0</v>
      </c>
      <c r="C382" s="26" t="s">
        <v>1533</v>
      </c>
      <c r="D382" s="26" t="s">
        <v>102</v>
      </c>
      <c r="E382" s="26" t="s">
        <v>624</v>
      </c>
      <c r="F382" s="26">
        <v>2019</v>
      </c>
      <c r="G382" s="26" t="s">
        <v>775</v>
      </c>
      <c r="H382" s="26">
        <v>1</v>
      </c>
      <c r="I382" s="26" t="s">
        <v>845</v>
      </c>
      <c r="J382" s="26" t="s">
        <v>845</v>
      </c>
      <c r="K382" s="26" t="s">
        <v>845</v>
      </c>
      <c r="L382" s="26" t="s">
        <v>1552</v>
      </c>
      <c r="M382" s="27">
        <v>17859.965563840098</v>
      </c>
      <c r="O382" s="27">
        <v>17859.965563840098</v>
      </c>
      <c r="P382" s="27">
        <v>2115424.5299999998</v>
      </c>
      <c r="Q382" s="27">
        <v>303.26</v>
      </c>
      <c r="S382" s="27">
        <v>303.26</v>
      </c>
      <c r="T382" s="27">
        <v>7526152.8200000003</v>
      </c>
      <c r="U382" s="27">
        <v>18163.2255638401</v>
      </c>
      <c r="V382" s="27">
        <v>0</v>
      </c>
      <c r="W382" s="27">
        <v>18163.2255638401</v>
      </c>
      <c r="X382" s="27">
        <v>9641577.3499999996</v>
      </c>
      <c r="Y382" s="26" t="s">
        <v>1553</v>
      </c>
    </row>
    <row r="383" spans="1:25" hidden="1" x14ac:dyDescent="0.3">
      <c r="A383" s="26" t="s">
        <v>1554</v>
      </c>
      <c r="B383" s="26">
        <v>0</v>
      </c>
      <c r="C383" s="26" t="s">
        <v>1533</v>
      </c>
      <c r="D383" s="26" t="s">
        <v>103</v>
      </c>
      <c r="E383" s="26" t="s">
        <v>624</v>
      </c>
      <c r="F383" s="26">
        <v>2016</v>
      </c>
      <c r="G383" s="26" t="s">
        <v>805</v>
      </c>
      <c r="H383" s="26">
        <v>0</v>
      </c>
      <c r="I383" s="26" t="s">
        <v>1008</v>
      </c>
      <c r="J383" s="26" t="s">
        <v>849</v>
      </c>
      <c r="K383" s="26" t="s">
        <v>845</v>
      </c>
      <c r="M383" s="27">
        <v>51609.06</v>
      </c>
      <c r="O383" s="27">
        <v>51609.06</v>
      </c>
      <c r="P383" s="27">
        <v>23278200.899999999</v>
      </c>
      <c r="S383" s="27">
        <v>0</v>
      </c>
      <c r="T383" s="27">
        <v>5570922.8200000003</v>
      </c>
      <c r="U383" s="27">
        <v>51609.06</v>
      </c>
      <c r="V383" s="27">
        <v>0</v>
      </c>
      <c r="W383" s="27">
        <v>51609.06</v>
      </c>
      <c r="X383" s="27">
        <v>28849123.719999999</v>
      </c>
      <c r="Y383" s="26" t="s">
        <v>1555</v>
      </c>
    </row>
    <row r="384" spans="1:25" hidden="1" x14ac:dyDescent="0.3">
      <c r="A384" s="26" t="s">
        <v>1556</v>
      </c>
      <c r="B384" s="26">
        <v>0</v>
      </c>
      <c r="C384" s="26" t="s">
        <v>1533</v>
      </c>
      <c r="D384" s="26" t="s">
        <v>103</v>
      </c>
      <c r="E384" s="26" t="s">
        <v>624</v>
      </c>
      <c r="F384" s="26">
        <v>2017</v>
      </c>
      <c r="G384" s="26" t="s">
        <v>775</v>
      </c>
      <c r="H384" s="26">
        <v>1</v>
      </c>
      <c r="I384" s="26" t="s">
        <v>1008</v>
      </c>
      <c r="J384" s="26" t="s">
        <v>849</v>
      </c>
      <c r="K384" s="26" t="s">
        <v>845</v>
      </c>
      <c r="L384" s="26" t="s">
        <v>1557</v>
      </c>
      <c r="M384" s="27">
        <v>27523.62</v>
      </c>
      <c r="O384" s="27">
        <v>27523.62</v>
      </c>
      <c r="P384" s="27">
        <v>42041962.060000002</v>
      </c>
      <c r="S384" s="27">
        <v>0</v>
      </c>
      <c r="U384" s="27">
        <v>27523.62</v>
      </c>
      <c r="V384" s="27">
        <v>0</v>
      </c>
      <c r="W384" s="27">
        <v>27523.62</v>
      </c>
      <c r="X384" s="27">
        <v>42041962.060000002</v>
      </c>
      <c r="Y384" s="26" t="s">
        <v>1558</v>
      </c>
    </row>
    <row r="385" spans="1:25" hidden="1" x14ac:dyDescent="0.3">
      <c r="A385" s="26" t="s">
        <v>1559</v>
      </c>
      <c r="B385" s="26">
        <v>0</v>
      </c>
      <c r="C385" s="26" t="s">
        <v>1533</v>
      </c>
      <c r="D385" s="26" t="s">
        <v>104</v>
      </c>
      <c r="E385" s="26" t="s">
        <v>624</v>
      </c>
      <c r="F385" s="26">
        <v>2016</v>
      </c>
      <c r="G385" s="26" t="s">
        <v>805</v>
      </c>
      <c r="H385" s="26">
        <v>0</v>
      </c>
      <c r="I385" s="26" t="s">
        <v>882</v>
      </c>
      <c r="J385" s="26" t="s">
        <v>882</v>
      </c>
      <c r="K385" s="26" t="s">
        <v>845</v>
      </c>
      <c r="M385" s="27">
        <v>7578.4</v>
      </c>
      <c r="O385" s="27">
        <v>7578.4</v>
      </c>
      <c r="P385" s="27">
        <v>7972353</v>
      </c>
      <c r="S385" s="27">
        <v>0</v>
      </c>
      <c r="U385" s="27">
        <v>7578.4</v>
      </c>
      <c r="V385" s="27">
        <v>0</v>
      </c>
      <c r="W385" s="27">
        <v>7578.4</v>
      </c>
      <c r="X385" s="27">
        <v>7972353</v>
      </c>
    </row>
    <row r="386" spans="1:25" hidden="1" x14ac:dyDescent="0.3">
      <c r="A386" s="26" t="s">
        <v>1560</v>
      </c>
      <c r="B386" s="26">
        <v>0</v>
      </c>
      <c r="C386" s="26" t="s">
        <v>1533</v>
      </c>
      <c r="D386" s="26" t="s">
        <v>104</v>
      </c>
      <c r="E386" s="26" t="s">
        <v>624</v>
      </c>
      <c r="F386" s="26">
        <v>2017</v>
      </c>
      <c r="G386" s="26" t="s">
        <v>775</v>
      </c>
      <c r="H386" s="26">
        <v>1</v>
      </c>
      <c r="I386" s="26" t="s">
        <v>845</v>
      </c>
      <c r="J386" s="26" t="s">
        <v>845</v>
      </c>
      <c r="K386" s="26" t="s">
        <v>845</v>
      </c>
      <c r="L386" s="26" t="s">
        <v>1561</v>
      </c>
      <c r="M386" s="27">
        <v>64154.47</v>
      </c>
      <c r="O386" s="27">
        <v>64154.47</v>
      </c>
      <c r="P386" s="27">
        <v>13079217</v>
      </c>
      <c r="Q386" s="27">
        <v>1932.3</v>
      </c>
      <c r="S386" s="27">
        <v>1932.3</v>
      </c>
      <c r="U386" s="27">
        <v>66086.77</v>
      </c>
      <c r="V386" s="27">
        <v>0</v>
      </c>
      <c r="W386" s="27">
        <v>66086.77</v>
      </c>
      <c r="X386" s="27">
        <v>13079217</v>
      </c>
      <c r="Y386" s="26" t="s">
        <v>1562</v>
      </c>
    </row>
    <row r="387" spans="1:25" hidden="1" x14ac:dyDescent="0.3">
      <c r="A387" s="26" t="s">
        <v>1563</v>
      </c>
      <c r="B387" s="26">
        <v>0</v>
      </c>
      <c r="C387" s="26" t="s">
        <v>1533</v>
      </c>
      <c r="D387" s="26" t="s">
        <v>105</v>
      </c>
      <c r="E387" s="26" t="s">
        <v>624</v>
      </c>
      <c r="F387" s="26">
        <v>2018</v>
      </c>
      <c r="G387" s="26" t="s">
        <v>775</v>
      </c>
      <c r="H387" s="26">
        <v>1</v>
      </c>
      <c r="I387" s="26" t="s">
        <v>845</v>
      </c>
      <c r="J387" s="26" t="s">
        <v>845</v>
      </c>
      <c r="K387" s="26" t="s">
        <v>845</v>
      </c>
      <c r="L387" s="26" t="s">
        <v>1549</v>
      </c>
      <c r="M387" s="27">
        <v>105331.28137931001</v>
      </c>
      <c r="N387" s="27">
        <v>0</v>
      </c>
      <c r="O387" s="27">
        <v>105331.28137931001</v>
      </c>
      <c r="P387" s="27">
        <v>8199501.2400000002</v>
      </c>
      <c r="Q387" s="27">
        <v>12008.0220424403</v>
      </c>
      <c r="R387" s="27">
        <v>0</v>
      </c>
      <c r="S387" s="27">
        <v>12008.0220424403</v>
      </c>
      <c r="T387" s="27">
        <v>12004359</v>
      </c>
      <c r="U387" s="27">
        <v>117339.303421751</v>
      </c>
      <c r="V387" s="27">
        <v>0</v>
      </c>
      <c r="W387" s="27">
        <v>117339.303421751</v>
      </c>
      <c r="X387" s="27">
        <v>20203860.239999998</v>
      </c>
      <c r="Y387" s="26" t="s">
        <v>1564</v>
      </c>
    </row>
    <row r="388" spans="1:25" x14ac:dyDescent="0.3">
      <c r="A388" s="26" t="s">
        <v>1565</v>
      </c>
      <c r="B388" s="26">
        <v>0</v>
      </c>
      <c r="C388" s="26" t="s">
        <v>1533</v>
      </c>
      <c r="D388" s="26" t="s">
        <v>105</v>
      </c>
      <c r="E388" s="26" t="s">
        <v>624</v>
      </c>
      <c r="F388" s="26">
        <v>2019</v>
      </c>
      <c r="G388" s="26" t="s">
        <v>775</v>
      </c>
      <c r="H388" s="26">
        <v>1</v>
      </c>
      <c r="I388" s="26" t="s">
        <v>845</v>
      </c>
      <c r="J388" s="26" t="s">
        <v>845</v>
      </c>
      <c r="K388" s="26" t="s">
        <v>845</v>
      </c>
      <c r="L388" s="26" t="s">
        <v>1566</v>
      </c>
      <c r="M388" s="27">
        <v>36074.873637440098</v>
      </c>
      <c r="O388" s="27">
        <v>36074.873637440098</v>
      </c>
      <c r="P388" s="27">
        <v>3457252</v>
      </c>
      <c r="Q388" s="27">
        <v>1116.8900000000001</v>
      </c>
      <c r="S388" s="27">
        <v>1116.8900000000001</v>
      </c>
      <c r="T388" s="27">
        <v>17505100.59</v>
      </c>
      <c r="U388" s="27">
        <v>37191.763637440097</v>
      </c>
      <c r="V388" s="27">
        <v>0</v>
      </c>
      <c r="W388" s="27">
        <v>37191.763637440097</v>
      </c>
      <c r="X388" s="27">
        <v>20962352.59</v>
      </c>
      <c r="Y388" s="26" t="s">
        <v>1567</v>
      </c>
    </row>
    <row r="389" spans="1:25" hidden="1" x14ac:dyDescent="0.3">
      <c r="A389" s="26" t="s">
        <v>1568</v>
      </c>
      <c r="B389" s="26">
        <v>0</v>
      </c>
      <c r="C389" s="26" t="s">
        <v>1533</v>
      </c>
      <c r="D389" s="26" t="s">
        <v>106</v>
      </c>
      <c r="E389" s="26" t="s">
        <v>624</v>
      </c>
      <c r="F389" s="26">
        <v>2015</v>
      </c>
      <c r="G389" s="26" t="s">
        <v>843</v>
      </c>
      <c r="H389" s="26">
        <v>0</v>
      </c>
    </row>
    <row r="390" spans="1:25" hidden="1" x14ac:dyDescent="0.3">
      <c r="A390" s="26" t="s">
        <v>1569</v>
      </c>
      <c r="B390" s="26">
        <v>0</v>
      </c>
      <c r="C390" s="26" t="s">
        <v>1533</v>
      </c>
      <c r="D390" s="26" t="s">
        <v>106</v>
      </c>
      <c r="E390" s="26" t="s">
        <v>624</v>
      </c>
      <c r="F390" s="26">
        <v>2016</v>
      </c>
      <c r="G390" s="26" t="s">
        <v>843</v>
      </c>
      <c r="H390" s="26">
        <v>0</v>
      </c>
    </row>
    <row r="391" spans="1:25" hidden="1" x14ac:dyDescent="0.3">
      <c r="A391" s="26" t="s">
        <v>1570</v>
      </c>
      <c r="B391" s="26">
        <v>0</v>
      </c>
      <c r="C391" s="26" t="s">
        <v>1533</v>
      </c>
      <c r="D391" s="26" t="s">
        <v>106</v>
      </c>
      <c r="E391" s="26" t="s">
        <v>624</v>
      </c>
      <c r="F391" s="26">
        <v>2017</v>
      </c>
      <c r="G391" s="26" t="s">
        <v>775</v>
      </c>
      <c r="H391" s="26">
        <v>1</v>
      </c>
      <c r="K391" s="26" t="s">
        <v>845</v>
      </c>
      <c r="L391" s="26" t="s">
        <v>1571</v>
      </c>
      <c r="O391" s="27">
        <v>0</v>
      </c>
      <c r="P391" s="27">
        <v>45030356</v>
      </c>
      <c r="S391" s="27">
        <v>0</v>
      </c>
      <c r="T391" s="27">
        <v>4310753</v>
      </c>
      <c r="U391" s="27">
        <v>0</v>
      </c>
      <c r="V391" s="27">
        <v>0</v>
      </c>
      <c r="W391" s="27">
        <v>0</v>
      </c>
      <c r="X391" s="27">
        <v>49341109</v>
      </c>
    </row>
    <row r="392" spans="1:25" hidden="1" x14ac:dyDescent="0.3">
      <c r="A392" s="26" t="s">
        <v>1572</v>
      </c>
      <c r="B392" s="26">
        <v>0</v>
      </c>
      <c r="C392" s="26" t="s">
        <v>1533</v>
      </c>
      <c r="D392" s="26" t="s">
        <v>107</v>
      </c>
      <c r="E392" s="26" t="s">
        <v>624</v>
      </c>
      <c r="F392" s="26">
        <v>2016</v>
      </c>
      <c r="G392" s="26" t="s">
        <v>805</v>
      </c>
      <c r="H392" s="26">
        <v>0</v>
      </c>
      <c r="I392" s="26" t="s">
        <v>1008</v>
      </c>
      <c r="J392" s="26" t="s">
        <v>849</v>
      </c>
      <c r="K392" s="26" t="s">
        <v>845</v>
      </c>
      <c r="M392" s="27">
        <v>11683.25</v>
      </c>
      <c r="O392" s="27">
        <v>11683.25</v>
      </c>
      <c r="P392" s="27">
        <v>61416595.420000002</v>
      </c>
      <c r="S392" s="27">
        <v>0</v>
      </c>
      <c r="U392" s="27">
        <v>11683.25</v>
      </c>
      <c r="V392" s="27">
        <v>0</v>
      </c>
      <c r="W392" s="27">
        <v>11683.25</v>
      </c>
      <c r="X392" s="27">
        <v>61416595.420000002</v>
      </c>
      <c r="Y392" s="26" t="s">
        <v>1573</v>
      </c>
    </row>
    <row r="393" spans="1:25" hidden="1" x14ac:dyDescent="0.3">
      <c r="A393" s="26" t="s">
        <v>1574</v>
      </c>
      <c r="B393" s="26">
        <v>0</v>
      </c>
      <c r="C393" s="26" t="s">
        <v>1533</v>
      </c>
      <c r="D393" s="26" t="s">
        <v>107</v>
      </c>
      <c r="E393" s="26" t="s">
        <v>624</v>
      </c>
      <c r="F393" s="26">
        <v>2017</v>
      </c>
      <c r="G393" s="26" t="s">
        <v>775</v>
      </c>
      <c r="H393" s="26">
        <v>1</v>
      </c>
      <c r="I393" s="26" t="s">
        <v>1008</v>
      </c>
      <c r="J393" s="26" t="s">
        <v>849</v>
      </c>
      <c r="K393" s="26" t="s">
        <v>845</v>
      </c>
      <c r="L393" s="26" t="s">
        <v>1557</v>
      </c>
      <c r="M393" s="27">
        <v>18176.3</v>
      </c>
      <c r="O393" s="27">
        <v>18176.3</v>
      </c>
      <c r="P393" s="27">
        <v>71791295.329999998</v>
      </c>
      <c r="S393" s="27">
        <v>0</v>
      </c>
      <c r="U393" s="27">
        <v>18176.3</v>
      </c>
      <c r="V393" s="27">
        <v>0</v>
      </c>
      <c r="W393" s="27">
        <v>18176.3</v>
      </c>
      <c r="X393" s="27">
        <v>71791295.329999998</v>
      </c>
      <c r="Y393" s="26" t="s">
        <v>1575</v>
      </c>
    </row>
    <row r="394" spans="1:25" hidden="1" x14ac:dyDescent="0.3">
      <c r="A394" s="26" t="s">
        <v>1576</v>
      </c>
      <c r="B394" s="26">
        <v>0</v>
      </c>
      <c r="C394" s="26" t="s">
        <v>1533</v>
      </c>
      <c r="D394" s="26" t="s">
        <v>108</v>
      </c>
      <c r="E394" s="26" t="s">
        <v>624</v>
      </c>
      <c r="F394" s="26">
        <v>2018</v>
      </c>
      <c r="G394" s="26" t="s">
        <v>775</v>
      </c>
      <c r="H394" s="26">
        <v>1</v>
      </c>
      <c r="I394" s="26" t="s">
        <v>1008</v>
      </c>
      <c r="J394" s="26" t="s">
        <v>849</v>
      </c>
      <c r="K394" s="26" t="s">
        <v>845</v>
      </c>
      <c r="M394" s="27">
        <v>1074.75</v>
      </c>
      <c r="O394" s="27">
        <v>1074.75</v>
      </c>
      <c r="P394" s="27">
        <v>39124599</v>
      </c>
      <c r="S394" s="27">
        <v>0</v>
      </c>
      <c r="T394" s="27">
        <v>37298734</v>
      </c>
      <c r="U394" s="27">
        <v>1074.75</v>
      </c>
      <c r="V394" s="27">
        <v>0</v>
      </c>
      <c r="W394" s="27">
        <v>1074.75</v>
      </c>
      <c r="X394" s="27">
        <v>76423333</v>
      </c>
      <c r="Y394" s="26" t="s">
        <v>1577</v>
      </c>
    </row>
    <row r="395" spans="1:25" x14ac:dyDescent="0.3">
      <c r="A395" s="26" t="s">
        <v>1578</v>
      </c>
      <c r="B395" s="26">
        <v>0</v>
      </c>
      <c r="C395" s="26" t="s">
        <v>1533</v>
      </c>
      <c r="D395" s="26" t="s">
        <v>108</v>
      </c>
      <c r="E395" s="26" t="s">
        <v>624</v>
      </c>
      <c r="F395" s="26">
        <v>2019</v>
      </c>
      <c r="G395" s="26" t="s">
        <v>775</v>
      </c>
      <c r="H395" s="26">
        <v>1</v>
      </c>
      <c r="I395" s="26" t="s">
        <v>1008</v>
      </c>
      <c r="J395" s="26" t="s">
        <v>845</v>
      </c>
      <c r="K395" s="26" t="s">
        <v>845</v>
      </c>
      <c r="M395" s="27">
        <v>2375.7600000000002</v>
      </c>
      <c r="O395" s="27">
        <v>2375.7600000000002</v>
      </c>
      <c r="P395" s="27">
        <v>88440926.959999993</v>
      </c>
      <c r="S395" s="27">
        <v>0</v>
      </c>
      <c r="U395" s="27">
        <v>2375.7600000000002</v>
      </c>
      <c r="V395" s="27">
        <v>0</v>
      </c>
      <c r="W395" s="27">
        <v>2375.7600000000002</v>
      </c>
      <c r="X395" s="27">
        <v>88440926.959999993</v>
      </c>
      <c r="Y395" s="26" t="s">
        <v>1579</v>
      </c>
    </row>
    <row r="396" spans="1:25" hidden="1" x14ac:dyDescent="0.3">
      <c r="A396" s="26" t="s">
        <v>1580</v>
      </c>
      <c r="B396" s="26">
        <v>0</v>
      </c>
      <c r="C396" s="26" t="s">
        <v>1533</v>
      </c>
      <c r="D396" s="26" t="s">
        <v>109</v>
      </c>
      <c r="E396" s="26" t="s">
        <v>624</v>
      </c>
      <c r="F396" s="26">
        <v>2016</v>
      </c>
      <c r="G396" s="26" t="s">
        <v>805</v>
      </c>
      <c r="H396" s="26">
        <v>0</v>
      </c>
      <c r="I396" s="26" t="s">
        <v>806</v>
      </c>
      <c r="J396" s="26" t="s">
        <v>882</v>
      </c>
      <c r="K396" s="26" t="s">
        <v>845</v>
      </c>
      <c r="M396" s="27">
        <v>0</v>
      </c>
      <c r="N396" s="27">
        <v>0</v>
      </c>
      <c r="O396" s="27">
        <v>0</v>
      </c>
      <c r="P396" s="27">
        <v>14824538.640000001</v>
      </c>
      <c r="Q396" s="27">
        <v>0</v>
      </c>
      <c r="R396" s="27">
        <v>0</v>
      </c>
      <c r="S396" s="27">
        <v>0</v>
      </c>
      <c r="T396" s="27">
        <v>999949.58</v>
      </c>
      <c r="U396" s="27">
        <v>0</v>
      </c>
      <c r="V396" s="27">
        <v>0</v>
      </c>
      <c r="W396" s="27">
        <v>0</v>
      </c>
      <c r="X396" s="27">
        <v>15824488.220000001</v>
      </c>
    </row>
    <row r="397" spans="1:25" hidden="1" x14ac:dyDescent="0.3">
      <c r="A397" s="26" t="s">
        <v>1581</v>
      </c>
      <c r="B397" s="26">
        <v>0</v>
      </c>
      <c r="C397" s="26" t="s">
        <v>1533</v>
      </c>
      <c r="D397" s="26" t="s">
        <v>109</v>
      </c>
      <c r="E397" s="26" t="s">
        <v>624</v>
      </c>
      <c r="F397" s="26">
        <v>2017</v>
      </c>
      <c r="G397" s="26" t="s">
        <v>775</v>
      </c>
      <c r="H397" s="26">
        <v>1</v>
      </c>
      <c r="I397" s="26" t="s">
        <v>806</v>
      </c>
      <c r="J397" s="26" t="s">
        <v>806</v>
      </c>
      <c r="K397" s="26" t="s">
        <v>807</v>
      </c>
      <c r="L397" s="26" t="s">
        <v>1582</v>
      </c>
      <c r="M397" s="27">
        <v>0</v>
      </c>
      <c r="N397" s="27">
        <v>0</v>
      </c>
      <c r="O397" s="27">
        <v>0</v>
      </c>
      <c r="P397" s="27">
        <v>8333919</v>
      </c>
      <c r="Q397" s="27">
        <v>0</v>
      </c>
      <c r="R397" s="27">
        <v>0</v>
      </c>
      <c r="S397" s="27">
        <v>0</v>
      </c>
      <c r="T397" s="27">
        <v>1350026</v>
      </c>
      <c r="U397" s="27">
        <v>0</v>
      </c>
      <c r="V397" s="27">
        <v>0</v>
      </c>
      <c r="W397" s="27">
        <v>0</v>
      </c>
      <c r="X397" s="27">
        <v>9683945</v>
      </c>
    </row>
    <row r="398" spans="1:25" hidden="1" x14ac:dyDescent="0.3">
      <c r="A398" s="26" t="s">
        <v>1583</v>
      </c>
      <c r="B398" s="26">
        <v>0</v>
      </c>
      <c r="C398" s="26" t="s">
        <v>1533</v>
      </c>
      <c r="D398" s="26" t="s">
        <v>110</v>
      </c>
      <c r="E398" s="26" t="s">
        <v>624</v>
      </c>
      <c r="F398" s="26">
        <v>2016</v>
      </c>
      <c r="G398" s="26" t="s">
        <v>805</v>
      </c>
      <c r="H398" s="26">
        <v>0</v>
      </c>
      <c r="I398" s="26" t="s">
        <v>882</v>
      </c>
      <c r="J398" s="26" t="s">
        <v>882</v>
      </c>
      <c r="K398" s="26" t="s">
        <v>845</v>
      </c>
      <c r="M398" s="27">
        <v>4215</v>
      </c>
      <c r="O398" s="27">
        <v>4215</v>
      </c>
      <c r="P398" s="27">
        <v>464449</v>
      </c>
      <c r="Q398" s="27">
        <v>9920</v>
      </c>
      <c r="S398" s="27">
        <v>9920</v>
      </c>
      <c r="T398" s="27">
        <v>4218903</v>
      </c>
      <c r="U398" s="27">
        <v>14135</v>
      </c>
      <c r="V398" s="27">
        <v>0</v>
      </c>
      <c r="W398" s="27">
        <v>14135</v>
      </c>
      <c r="X398" s="27">
        <v>4683352</v>
      </c>
    </row>
    <row r="399" spans="1:25" hidden="1" x14ac:dyDescent="0.3">
      <c r="A399" s="26" t="s">
        <v>1584</v>
      </c>
      <c r="B399" s="26">
        <v>0</v>
      </c>
      <c r="C399" s="26" t="s">
        <v>1533</v>
      </c>
      <c r="D399" s="26" t="s">
        <v>110</v>
      </c>
      <c r="E399" s="26" t="s">
        <v>624</v>
      </c>
      <c r="F399" s="26">
        <v>2017</v>
      </c>
      <c r="G399" s="26" t="s">
        <v>775</v>
      </c>
      <c r="H399" s="26">
        <v>1</v>
      </c>
      <c r="I399" s="26" t="s">
        <v>845</v>
      </c>
      <c r="J399" s="26" t="s">
        <v>845</v>
      </c>
      <c r="K399" s="26" t="s">
        <v>845</v>
      </c>
      <c r="L399" s="26" t="s">
        <v>1585</v>
      </c>
      <c r="M399" s="27">
        <v>71393.7</v>
      </c>
      <c r="O399" s="27">
        <v>71393.7</v>
      </c>
      <c r="P399" s="27">
        <v>4395084</v>
      </c>
      <c r="Q399" s="27">
        <v>7160.47</v>
      </c>
      <c r="S399" s="27">
        <v>7160.47</v>
      </c>
      <c r="U399" s="27">
        <v>78554.17</v>
      </c>
      <c r="V399" s="27">
        <v>0</v>
      </c>
      <c r="W399" s="27">
        <v>78554.17</v>
      </c>
      <c r="X399" s="27">
        <v>4395084</v>
      </c>
      <c r="Y399" s="26" t="s">
        <v>1586</v>
      </c>
    </row>
    <row r="400" spans="1:25" hidden="1" x14ac:dyDescent="0.3">
      <c r="A400" s="26" t="s">
        <v>1587</v>
      </c>
      <c r="B400" s="26">
        <v>0</v>
      </c>
      <c r="C400" s="26" t="s">
        <v>1533</v>
      </c>
      <c r="D400" s="26" t="s">
        <v>111</v>
      </c>
      <c r="E400" s="26" t="s">
        <v>624</v>
      </c>
      <c r="F400" s="26">
        <v>2018</v>
      </c>
      <c r="G400" s="26" t="s">
        <v>775</v>
      </c>
      <c r="H400" s="26">
        <v>1</v>
      </c>
      <c r="I400" s="26" t="s">
        <v>845</v>
      </c>
      <c r="J400" s="26" t="s">
        <v>845</v>
      </c>
      <c r="K400" s="26" t="s">
        <v>845</v>
      </c>
      <c r="L400" s="26" t="s">
        <v>1549</v>
      </c>
      <c r="M400" s="27">
        <v>32654.095172413799</v>
      </c>
      <c r="O400" s="27">
        <v>32654.095172413799</v>
      </c>
      <c r="P400" s="27">
        <v>545465.18999999994</v>
      </c>
      <c r="Q400" s="27">
        <v>1504.86896551724</v>
      </c>
      <c r="S400" s="27">
        <v>1504.86896551724</v>
      </c>
      <c r="T400" s="27">
        <v>3211291.72</v>
      </c>
      <c r="U400" s="27">
        <v>34158.964137930998</v>
      </c>
      <c r="V400" s="27">
        <v>0</v>
      </c>
      <c r="W400" s="27">
        <v>34158.964137930998</v>
      </c>
      <c r="X400" s="27">
        <v>3756756.91</v>
      </c>
      <c r="Y400" s="26" t="s">
        <v>1588</v>
      </c>
    </row>
    <row r="401" spans="1:25" x14ac:dyDescent="0.3">
      <c r="A401" s="26" t="s">
        <v>1589</v>
      </c>
      <c r="B401" s="26">
        <v>0</v>
      </c>
      <c r="C401" s="26" t="s">
        <v>1533</v>
      </c>
      <c r="D401" s="26" t="s">
        <v>111</v>
      </c>
      <c r="E401" s="26" t="s">
        <v>624</v>
      </c>
      <c r="F401" s="26">
        <v>2019</v>
      </c>
      <c r="G401" s="26" t="s">
        <v>775</v>
      </c>
      <c r="H401" s="26">
        <v>1</v>
      </c>
      <c r="I401" s="26" t="s">
        <v>845</v>
      </c>
      <c r="J401" s="26" t="s">
        <v>845</v>
      </c>
      <c r="K401" s="26" t="s">
        <v>845</v>
      </c>
      <c r="L401" s="26" t="s">
        <v>1566</v>
      </c>
      <c r="M401" s="27">
        <v>19691.374566080001</v>
      </c>
      <c r="O401" s="27">
        <v>19691.374566080001</v>
      </c>
      <c r="P401" s="27">
        <v>1126050.95</v>
      </c>
      <c r="Q401" s="27">
        <v>753.02</v>
      </c>
      <c r="S401" s="27">
        <v>753.02</v>
      </c>
      <c r="T401" s="27">
        <v>6455016.9299999997</v>
      </c>
      <c r="U401" s="27">
        <v>20444.394566079998</v>
      </c>
      <c r="V401" s="27">
        <v>0</v>
      </c>
      <c r="W401" s="27">
        <v>20444.394566079998</v>
      </c>
      <c r="X401" s="27">
        <v>7581067.8799999999</v>
      </c>
      <c r="Y401" s="26" t="s">
        <v>1590</v>
      </c>
    </row>
    <row r="402" spans="1:25" hidden="1" x14ac:dyDescent="0.3">
      <c r="A402" s="26" t="s">
        <v>1591</v>
      </c>
      <c r="B402" s="26">
        <v>0</v>
      </c>
      <c r="C402" s="26" t="s">
        <v>639</v>
      </c>
      <c r="D402" s="26" t="s">
        <v>124</v>
      </c>
      <c r="E402" s="26" t="s">
        <v>624</v>
      </c>
      <c r="F402" s="26">
        <v>2016</v>
      </c>
      <c r="G402" s="26" t="s">
        <v>775</v>
      </c>
      <c r="H402" s="26">
        <v>1</v>
      </c>
      <c r="I402" s="26" t="s">
        <v>849</v>
      </c>
      <c r="J402" s="26" t="s">
        <v>849</v>
      </c>
      <c r="K402" s="26" t="s">
        <v>849</v>
      </c>
      <c r="L402" s="26" t="s">
        <v>953</v>
      </c>
      <c r="M402" s="27">
        <v>4652.53</v>
      </c>
      <c r="N402" s="27">
        <v>0</v>
      </c>
      <c r="O402" s="27">
        <v>4652.53</v>
      </c>
      <c r="P402" s="27">
        <v>675105</v>
      </c>
      <c r="Q402" s="27">
        <v>5719.65</v>
      </c>
      <c r="R402" s="27">
        <v>0</v>
      </c>
      <c r="S402" s="27">
        <v>5719.65</v>
      </c>
      <c r="T402" s="27">
        <v>518668</v>
      </c>
      <c r="U402" s="27">
        <v>10372.18</v>
      </c>
      <c r="V402" s="27">
        <v>0</v>
      </c>
      <c r="W402" s="27">
        <v>10372.18</v>
      </c>
      <c r="X402" s="27">
        <v>1193773</v>
      </c>
    </row>
    <row r="403" spans="1:25" hidden="1" x14ac:dyDescent="0.3">
      <c r="A403" s="26" t="s">
        <v>1592</v>
      </c>
      <c r="B403" s="26">
        <v>0</v>
      </c>
      <c r="C403" s="26" t="s">
        <v>639</v>
      </c>
      <c r="D403" s="26" t="s">
        <v>124</v>
      </c>
      <c r="E403" s="26" t="s">
        <v>624</v>
      </c>
      <c r="F403" s="26">
        <v>2017</v>
      </c>
      <c r="G403" s="26" t="s">
        <v>775</v>
      </c>
      <c r="H403" s="26">
        <v>1</v>
      </c>
      <c r="I403" s="26" t="s">
        <v>849</v>
      </c>
      <c r="J403" s="26" t="s">
        <v>849</v>
      </c>
      <c r="K403" s="26" t="s">
        <v>849</v>
      </c>
      <c r="L403" s="26" t="s">
        <v>953</v>
      </c>
      <c r="M403" s="27">
        <v>6447.2584950185501</v>
      </c>
      <c r="N403" s="27">
        <v>0</v>
      </c>
      <c r="O403" s="27">
        <v>6447.2584950185501</v>
      </c>
      <c r="P403" s="27">
        <v>944771</v>
      </c>
      <c r="Q403" s="27">
        <v>3545.23391551962</v>
      </c>
      <c r="R403" s="27">
        <v>0</v>
      </c>
      <c r="S403" s="27">
        <v>3545.23391551962</v>
      </c>
      <c r="T403" s="27">
        <v>667111.52</v>
      </c>
      <c r="U403" s="27">
        <v>9992.4924105381706</v>
      </c>
      <c r="V403" s="27">
        <v>0</v>
      </c>
      <c r="W403" s="27">
        <v>9992.4924105381706</v>
      </c>
      <c r="X403" s="27">
        <v>1611882.52</v>
      </c>
    </row>
    <row r="404" spans="1:25" hidden="1" x14ac:dyDescent="0.3">
      <c r="A404" s="26" t="s">
        <v>1593</v>
      </c>
      <c r="B404" s="26">
        <v>0</v>
      </c>
      <c r="C404" s="26" t="s">
        <v>639</v>
      </c>
      <c r="D404" s="26" t="s">
        <v>124</v>
      </c>
      <c r="E404" s="26" t="s">
        <v>624</v>
      </c>
      <c r="F404" s="26">
        <v>2018</v>
      </c>
      <c r="G404" s="26" t="s">
        <v>775</v>
      </c>
      <c r="H404" s="26">
        <v>1</v>
      </c>
      <c r="I404" s="26" t="s">
        <v>849</v>
      </c>
      <c r="J404" s="26" t="s">
        <v>849</v>
      </c>
      <c r="K404" s="26" t="s">
        <v>849</v>
      </c>
      <c r="L404" s="26" t="s">
        <v>953</v>
      </c>
      <c r="M404" s="27">
        <v>10634.99</v>
      </c>
      <c r="O404" s="27">
        <v>10634.99</v>
      </c>
      <c r="P404" s="27">
        <v>938777.8</v>
      </c>
      <c r="Q404" s="27">
        <v>3478.92</v>
      </c>
      <c r="S404" s="27">
        <v>3478.92</v>
      </c>
      <c r="T404" s="27">
        <v>472559.5</v>
      </c>
      <c r="U404" s="27">
        <v>14113.91</v>
      </c>
      <c r="V404" s="27">
        <v>0</v>
      </c>
      <c r="W404" s="27">
        <v>14113.91</v>
      </c>
      <c r="X404" s="27">
        <v>1411337.3</v>
      </c>
    </row>
    <row r="405" spans="1:25" hidden="1" x14ac:dyDescent="0.3">
      <c r="A405" s="26" t="s">
        <v>1594</v>
      </c>
      <c r="B405" s="26">
        <v>0</v>
      </c>
      <c r="C405" s="26" t="s">
        <v>639</v>
      </c>
      <c r="D405" s="26" t="s">
        <v>125</v>
      </c>
      <c r="E405" s="26" t="s">
        <v>624</v>
      </c>
      <c r="F405" s="26">
        <v>2018</v>
      </c>
      <c r="G405" s="26" t="s">
        <v>775</v>
      </c>
      <c r="H405" s="26">
        <v>1</v>
      </c>
      <c r="I405" s="26" t="s">
        <v>849</v>
      </c>
      <c r="J405" s="26" t="s">
        <v>849</v>
      </c>
      <c r="K405" s="26" t="s">
        <v>849</v>
      </c>
      <c r="L405" s="26" t="s">
        <v>953</v>
      </c>
      <c r="M405" s="27">
        <v>3002.44</v>
      </c>
      <c r="O405" s="27">
        <v>3002.44</v>
      </c>
      <c r="P405" s="27">
        <v>220746</v>
      </c>
      <c r="Q405" s="27">
        <v>855.74</v>
      </c>
      <c r="S405" s="27">
        <v>855.74</v>
      </c>
      <c r="T405" s="27">
        <v>169404</v>
      </c>
      <c r="U405" s="27">
        <v>3858.18</v>
      </c>
      <c r="V405" s="27">
        <v>0</v>
      </c>
      <c r="W405" s="27">
        <v>3858.18</v>
      </c>
      <c r="X405" s="27">
        <v>390150</v>
      </c>
    </row>
    <row r="406" spans="1:25" x14ac:dyDescent="0.3">
      <c r="A406" s="26" t="s">
        <v>1595</v>
      </c>
      <c r="B406" s="26">
        <v>0</v>
      </c>
      <c r="C406" s="26" t="s">
        <v>639</v>
      </c>
      <c r="D406" s="26" t="s">
        <v>125</v>
      </c>
      <c r="E406" s="26" t="s">
        <v>624</v>
      </c>
      <c r="F406" s="26">
        <v>2019</v>
      </c>
      <c r="G406" s="26" t="s">
        <v>775</v>
      </c>
      <c r="H406" s="26">
        <v>1</v>
      </c>
      <c r="I406" s="26" t="s">
        <v>849</v>
      </c>
      <c r="J406" s="26" t="s">
        <v>849</v>
      </c>
      <c r="K406" s="26" t="s">
        <v>849</v>
      </c>
      <c r="L406" s="26" t="s">
        <v>953</v>
      </c>
      <c r="M406" s="27">
        <v>12559.22</v>
      </c>
      <c r="O406" s="27">
        <v>12559.22</v>
      </c>
      <c r="P406" s="27">
        <v>461202</v>
      </c>
      <c r="Q406" s="27">
        <v>1674.35</v>
      </c>
      <c r="S406" s="27">
        <v>1674.35</v>
      </c>
      <c r="T406" s="27">
        <v>349808</v>
      </c>
      <c r="U406" s="27">
        <v>14233.57</v>
      </c>
      <c r="V406" s="27">
        <v>0</v>
      </c>
      <c r="W406" s="27">
        <v>14233.57</v>
      </c>
      <c r="X406" s="27">
        <v>811010</v>
      </c>
    </row>
    <row r="407" spans="1:25" hidden="1" x14ac:dyDescent="0.3">
      <c r="A407" s="26" t="s">
        <v>1596</v>
      </c>
      <c r="B407" s="26">
        <v>0</v>
      </c>
      <c r="C407" s="26" t="s">
        <v>1597</v>
      </c>
      <c r="D407" s="26" t="s">
        <v>79</v>
      </c>
      <c r="E407" s="26" t="s">
        <v>628</v>
      </c>
      <c r="F407" s="26">
        <v>2016</v>
      </c>
      <c r="G407" s="26" t="s">
        <v>775</v>
      </c>
      <c r="H407" s="26">
        <v>1</v>
      </c>
      <c r="I407" s="26" t="s">
        <v>806</v>
      </c>
      <c r="J407" s="26" t="s">
        <v>806</v>
      </c>
      <c r="K407" s="26" t="s">
        <v>807</v>
      </c>
      <c r="M407" s="27">
        <v>983.46</v>
      </c>
      <c r="N407" s="27">
        <v>217.44</v>
      </c>
      <c r="O407" s="27">
        <v>766.02</v>
      </c>
      <c r="P407" s="27">
        <v>1758373</v>
      </c>
      <c r="S407" s="27">
        <v>0</v>
      </c>
      <c r="T407" s="27">
        <v>75150</v>
      </c>
      <c r="U407" s="27">
        <v>983.46</v>
      </c>
      <c r="V407" s="27">
        <v>217.44</v>
      </c>
      <c r="W407" s="27">
        <v>766.02</v>
      </c>
      <c r="X407" s="27">
        <v>1833523</v>
      </c>
    </row>
    <row r="408" spans="1:25" hidden="1" x14ac:dyDescent="0.3">
      <c r="A408" s="26" t="s">
        <v>1598</v>
      </c>
      <c r="B408" s="26">
        <v>0</v>
      </c>
      <c r="C408" s="26" t="s">
        <v>1597</v>
      </c>
      <c r="D408" s="26" t="s">
        <v>79</v>
      </c>
      <c r="E408" s="26" t="s">
        <v>628</v>
      </c>
      <c r="F408" s="26">
        <v>2017</v>
      </c>
      <c r="G408" s="26" t="s">
        <v>775</v>
      </c>
      <c r="H408" s="26">
        <v>1</v>
      </c>
      <c r="I408" s="26" t="s">
        <v>806</v>
      </c>
      <c r="J408" s="26" t="s">
        <v>806</v>
      </c>
      <c r="K408" s="26" t="s">
        <v>807</v>
      </c>
      <c r="M408" s="27">
        <v>17910.858486150799</v>
      </c>
      <c r="N408" s="27">
        <v>1696.9923333389199</v>
      </c>
      <c r="O408" s="27">
        <v>16213.866152811799</v>
      </c>
      <c r="P408" s="27">
        <v>14211509</v>
      </c>
      <c r="S408" s="27">
        <v>0</v>
      </c>
      <c r="U408" s="27">
        <v>17910.858486150799</v>
      </c>
      <c r="V408" s="27">
        <v>1696.9923333389199</v>
      </c>
      <c r="W408" s="27">
        <v>16213.866152811799</v>
      </c>
      <c r="X408" s="27">
        <v>14211509</v>
      </c>
    </row>
    <row r="409" spans="1:25" hidden="1" x14ac:dyDescent="0.3">
      <c r="A409" s="26" t="s">
        <v>1599</v>
      </c>
      <c r="B409" s="26">
        <v>0</v>
      </c>
      <c r="C409" s="26" t="s">
        <v>1597</v>
      </c>
      <c r="D409" s="26" t="s">
        <v>80</v>
      </c>
      <c r="E409" s="26" t="s">
        <v>628</v>
      </c>
      <c r="F409" s="26">
        <v>2013</v>
      </c>
      <c r="G409" s="26" t="s">
        <v>843</v>
      </c>
      <c r="H409" s="26">
        <v>0</v>
      </c>
    </row>
    <row r="410" spans="1:25" hidden="1" x14ac:dyDescent="0.3">
      <c r="A410" s="26" t="s">
        <v>1600</v>
      </c>
      <c r="B410" s="26">
        <v>0</v>
      </c>
      <c r="C410" s="26" t="s">
        <v>1597</v>
      </c>
      <c r="D410" s="26" t="s">
        <v>80</v>
      </c>
      <c r="E410" s="26" t="s">
        <v>628</v>
      </c>
      <c r="F410" s="26">
        <v>2016</v>
      </c>
      <c r="G410" s="26" t="s">
        <v>775</v>
      </c>
      <c r="H410" s="26">
        <v>1</v>
      </c>
      <c r="I410" s="26" t="s">
        <v>806</v>
      </c>
      <c r="J410" s="26" t="s">
        <v>849</v>
      </c>
      <c r="K410" s="26" t="s">
        <v>845</v>
      </c>
      <c r="L410" s="26" t="s">
        <v>1601</v>
      </c>
      <c r="M410" s="27">
        <v>0</v>
      </c>
      <c r="N410" s="27">
        <v>0</v>
      </c>
      <c r="O410" s="27">
        <v>0</v>
      </c>
      <c r="P410" s="27">
        <v>1358913.7687378901</v>
      </c>
      <c r="Q410" s="27">
        <v>24387.148761275501</v>
      </c>
      <c r="R410" s="27">
        <v>0</v>
      </c>
      <c r="S410" s="27">
        <v>24387.148761275501</v>
      </c>
      <c r="T410" s="27">
        <v>2390048.82637124</v>
      </c>
      <c r="U410" s="27">
        <v>24387.148761275501</v>
      </c>
      <c r="V410" s="27">
        <v>0</v>
      </c>
      <c r="W410" s="27">
        <v>24387.148761275501</v>
      </c>
      <c r="X410" s="27">
        <v>3748962.5951091298</v>
      </c>
      <c r="Y410" s="26" t="s">
        <v>1602</v>
      </c>
    </row>
    <row r="411" spans="1:25" hidden="1" x14ac:dyDescent="0.3">
      <c r="A411" s="26" t="s">
        <v>1603</v>
      </c>
      <c r="B411" s="26">
        <v>0</v>
      </c>
      <c r="C411" s="26" t="s">
        <v>1597</v>
      </c>
      <c r="D411" s="26" t="s">
        <v>80</v>
      </c>
      <c r="E411" s="26" t="s">
        <v>628</v>
      </c>
      <c r="F411" s="26">
        <v>2017</v>
      </c>
      <c r="G411" s="26" t="s">
        <v>775</v>
      </c>
      <c r="H411" s="26">
        <v>1</v>
      </c>
      <c r="I411" s="26" t="s">
        <v>806</v>
      </c>
      <c r="J411" s="26" t="s">
        <v>849</v>
      </c>
      <c r="K411" s="26" t="s">
        <v>845</v>
      </c>
      <c r="L411" s="26" t="s">
        <v>1604</v>
      </c>
      <c r="M411" s="27">
        <v>2694.17050202986</v>
      </c>
      <c r="N411" s="27">
        <v>0</v>
      </c>
      <c r="O411" s="27">
        <v>2694.17050202986</v>
      </c>
      <c r="P411" s="27">
        <v>2262997.79101374</v>
      </c>
      <c r="Q411" s="27">
        <v>25071.484321342101</v>
      </c>
      <c r="R411" s="27">
        <v>0</v>
      </c>
      <c r="S411" s="27">
        <v>25071.484321342101</v>
      </c>
      <c r="T411" s="27">
        <v>3538256.2589862598</v>
      </c>
      <c r="U411" s="27">
        <v>27765.6548233719</v>
      </c>
      <c r="V411" s="27">
        <v>0</v>
      </c>
      <c r="W411" s="27">
        <v>27765.6548233719</v>
      </c>
      <c r="X411" s="27">
        <v>5801254.0499999998</v>
      </c>
      <c r="Y411" s="26" t="s">
        <v>1605</v>
      </c>
    </row>
    <row r="412" spans="1:25" hidden="1" x14ac:dyDescent="0.3">
      <c r="A412" s="26" t="s">
        <v>1606</v>
      </c>
      <c r="B412" s="26">
        <v>0</v>
      </c>
      <c r="C412" s="26" t="s">
        <v>1597</v>
      </c>
      <c r="D412" s="26" t="s">
        <v>81</v>
      </c>
      <c r="E412" s="26" t="s">
        <v>628</v>
      </c>
      <c r="F412" s="26">
        <v>2018</v>
      </c>
      <c r="G412" s="26" t="s">
        <v>843</v>
      </c>
      <c r="H412" s="26">
        <v>1</v>
      </c>
      <c r="I412" s="26" t="s">
        <v>806</v>
      </c>
      <c r="J412" s="26" t="s">
        <v>849</v>
      </c>
      <c r="K412" s="26" t="s">
        <v>845</v>
      </c>
      <c r="L412" s="26" t="s">
        <v>1607</v>
      </c>
      <c r="M412" s="27">
        <v>2801.6058979475802</v>
      </c>
      <c r="N412" s="27">
        <v>54.707854325817102</v>
      </c>
      <c r="O412" s="27">
        <v>2746.8980436217598</v>
      </c>
      <c r="P412" s="27">
        <v>1578226.07274562</v>
      </c>
      <c r="Q412" s="27">
        <v>16338.1858458426</v>
      </c>
      <c r="R412" s="27">
        <v>0</v>
      </c>
      <c r="S412" s="27">
        <v>16338.1858458426</v>
      </c>
      <c r="T412" s="27">
        <v>2366232.0434058201</v>
      </c>
      <c r="U412" s="27">
        <v>19139.791743790101</v>
      </c>
      <c r="V412" s="27">
        <v>54.707854325817102</v>
      </c>
      <c r="W412" s="27">
        <v>19085.083889464298</v>
      </c>
      <c r="X412" s="27">
        <v>3944458.11615144</v>
      </c>
    </row>
    <row r="413" spans="1:25" x14ac:dyDescent="0.3">
      <c r="A413" s="26" t="s">
        <v>1608</v>
      </c>
      <c r="B413" s="26">
        <v>0</v>
      </c>
      <c r="C413" s="26" t="s">
        <v>1597</v>
      </c>
      <c r="D413" s="26" t="s">
        <v>81</v>
      </c>
      <c r="E413" s="26" t="s">
        <v>628</v>
      </c>
      <c r="F413" s="26">
        <v>2019</v>
      </c>
      <c r="G413" s="26" t="s">
        <v>775</v>
      </c>
      <c r="H413" s="26">
        <v>1</v>
      </c>
      <c r="I413" s="26" t="s">
        <v>1008</v>
      </c>
      <c r="J413" s="26" t="s">
        <v>849</v>
      </c>
      <c r="K413" s="26" t="s">
        <v>845</v>
      </c>
      <c r="L413" s="26" t="s">
        <v>1609</v>
      </c>
      <c r="M413" s="27">
        <v>5083.4902287802397</v>
      </c>
      <c r="N413" s="27">
        <v>462.89314695932802</v>
      </c>
      <c r="O413" s="27">
        <v>4620.5970818209098</v>
      </c>
      <c r="P413" s="27">
        <v>3104626.5860390002</v>
      </c>
      <c r="Q413" s="27">
        <v>14047.508488244999</v>
      </c>
      <c r="R413" s="27">
        <v>0</v>
      </c>
      <c r="S413" s="27">
        <v>14047.508488244999</v>
      </c>
      <c r="T413" s="27">
        <v>3507125.4936600002</v>
      </c>
      <c r="U413" s="27">
        <v>19130.998717025199</v>
      </c>
      <c r="V413" s="27">
        <v>462.89314695932802</v>
      </c>
      <c r="W413" s="27">
        <v>18668.105570065902</v>
      </c>
      <c r="X413" s="27">
        <v>6611752.0796990003</v>
      </c>
      <c r="Y413" s="26" t="s">
        <v>1610</v>
      </c>
    </row>
    <row r="414" spans="1:25" hidden="1" x14ac:dyDescent="0.3">
      <c r="A414" s="26" t="s">
        <v>1611</v>
      </c>
      <c r="B414" s="26">
        <v>0</v>
      </c>
      <c r="C414" s="26" t="s">
        <v>1597</v>
      </c>
      <c r="D414" s="26" t="s">
        <v>82</v>
      </c>
      <c r="E414" s="26" t="s">
        <v>628</v>
      </c>
      <c r="F414" s="26">
        <v>2018</v>
      </c>
      <c r="G414" s="26" t="s">
        <v>775</v>
      </c>
      <c r="H414" s="26">
        <v>1</v>
      </c>
      <c r="I414" s="26" t="s">
        <v>806</v>
      </c>
      <c r="J414" s="26" t="s">
        <v>806</v>
      </c>
      <c r="K414" s="26" t="s">
        <v>807</v>
      </c>
      <c r="M414" s="27">
        <v>1565.45474779597</v>
      </c>
      <c r="N414" s="27">
        <v>0</v>
      </c>
      <c r="O414" s="27">
        <v>1565.45474779597</v>
      </c>
      <c r="P414" s="27">
        <v>10050842.058805</v>
      </c>
      <c r="Q414" s="27">
        <v>0</v>
      </c>
      <c r="R414" s="27">
        <v>0</v>
      </c>
      <c r="S414" s="27">
        <v>0</v>
      </c>
      <c r="T414" s="27">
        <v>336302.54261499998</v>
      </c>
      <c r="U414" s="27">
        <v>1565.45474779597</v>
      </c>
      <c r="V414" s="27">
        <v>0</v>
      </c>
      <c r="W414" s="27">
        <v>1565.45474779597</v>
      </c>
      <c r="X414" s="27">
        <v>10387144.60142</v>
      </c>
      <c r="Y414" s="26" t="s">
        <v>1612</v>
      </c>
    </row>
    <row r="415" spans="1:25" x14ac:dyDescent="0.3">
      <c r="A415" s="26" t="s">
        <v>1613</v>
      </c>
      <c r="B415" s="26">
        <v>0</v>
      </c>
      <c r="C415" s="26" t="s">
        <v>1597</v>
      </c>
      <c r="D415" s="26" t="s">
        <v>82</v>
      </c>
      <c r="E415" s="26" t="s">
        <v>628</v>
      </c>
      <c r="F415" s="26">
        <v>2019</v>
      </c>
      <c r="G415" s="26" t="s">
        <v>775</v>
      </c>
      <c r="H415" s="26">
        <v>1</v>
      </c>
      <c r="I415" s="26" t="s">
        <v>806</v>
      </c>
      <c r="K415" s="26" t="s">
        <v>845</v>
      </c>
      <c r="M415" s="27">
        <v>2622.7618578656802</v>
      </c>
      <c r="N415" s="27">
        <v>873.87099999999998</v>
      </c>
      <c r="O415" s="27">
        <v>1748.8908578656799</v>
      </c>
      <c r="P415" s="27">
        <v>11493762.896</v>
      </c>
      <c r="S415" s="27">
        <v>0</v>
      </c>
      <c r="U415" s="27">
        <v>2622.7618578656802</v>
      </c>
      <c r="V415" s="27">
        <v>873.87099999999998</v>
      </c>
      <c r="W415" s="27">
        <v>1748.8908578656799</v>
      </c>
      <c r="X415" s="27">
        <v>11493762.896</v>
      </c>
      <c r="Y415" s="26" t="s">
        <v>1614</v>
      </c>
    </row>
    <row r="416" spans="1:25" hidden="1" x14ac:dyDescent="0.3">
      <c r="A416" s="26" t="s">
        <v>1615</v>
      </c>
      <c r="B416" s="26">
        <v>0</v>
      </c>
      <c r="C416" s="26" t="s">
        <v>1597</v>
      </c>
      <c r="D416" s="26" t="s">
        <v>83</v>
      </c>
      <c r="E416" s="26" t="s">
        <v>628</v>
      </c>
      <c r="F416" s="26">
        <v>2016</v>
      </c>
      <c r="G416" s="26" t="s">
        <v>775</v>
      </c>
      <c r="H416" s="26">
        <v>1</v>
      </c>
      <c r="I416" s="26" t="s">
        <v>882</v>
      </c>
      <c r="J416" s="26" t="s">
        <v>882</v>
      </c>
      <c r="K416" s="26" t="s">
        <v>845</v>
      </c>
      <c r="M416" s="27">
        <v>559.35221363595497</v>
      </c>
      <c r="N416" s="27">
        <v>2006.09491170915</v>
      </c>
      <c r="O416" s="27">
        <v>-1446.7426980732</v>
      </c>
      <c r="P416" s="27">
        <v>9690394.5844623093</v>
      </c>
      <c r="S416" s="27">
        <v>0</v>
      </c>
      <c r="U416" s="27">
        <v>559.35221363595497</v>
      </c>
      <c r="V416" s="27">
        <v>2006.09491170915</v>
      </c>
      <c r="W416" s="27">
        <v>-1446.7426980732</v>
      </c>
      <c r="X416" s="27">
        <v>9690394.5844623093</v>
      </c>
      <c r="Y416" s="26" t="s">
        <v>1616</v>
      </c>
    </row>
    <row r="417" spans="1:25" hidden="1" x14ac:dyDescent="0.3">
      <c r="A417" s="26" t="s">
        <v>1617</v>
      </c>
      <c r="B417" s="26">
        <v>0</v>
      </c>
      <c r="C417" s="26" t="s">
        <v>1597</v>
      </c>
      <c r="D417" s="26" t="s">
        <v>83</v>
      </c>
      <c r="E417" s="26" t="s">
        <v>628</v>
      </c>
      <c r="F417" s="26">
        <v>2017</v>
      </c>
      <c r="G417" s="26" t="s">
        <v>775</v>
      </c>
      <c r="H417" s="26">
        <v>1</v>
      </c>
      <c r="I417" s="26" t="s">
        <v>806</v>
      </c>
      <c r="J417" s="26" t="s">
        <v>806</v>
      </c>
      <c r="K417" s="26" t="s">
        <v>807</v>
      </c>
      <c r="M417" s="27">
        <v>1568.1238861693701</v>
      </c>
      <c r="N417" s="27">
        <v>0</v>
      </c>
      <c r="O417" s="27">
        <v>1568.1238861693701</v>
      </c>
      <c r="P417" s="27">
        <v>24785355.564661</v>
      </c>
      <c r="S417" s="27">
        <v>0</v>
      </c>
      <c r="U417" s="27">
        <v>1568.1238861693701</v>
      </c>
      <c r="V417" s="27">
        <v>0</v>
      </c>
      <c r="W417" s="27">
        <v>1568.1238861693701</v>
      </c>
      <c r="X417" s="27">
        <v>24785355.564661</v>
      </c>
      <c r="Y417" s="26" t="s">
        <v>1618</v>
      </c>
    </row>
    <row r="418" spans="1:25" hidden="1" x14ac:dyDescent="0.3">
      <c r="A418" s="26" t="s">
        <v>1619</v>
      </c>
      <c r="B418" s="26">
        <v>0</v>
      </c>
      <c r="C418" s="26" t="s">
        <v>1597</v>
      </c>
      <c r="D418" s="26" t="s">
        <v>84</v>
      </c>
      <c r="E418" s="26" t="s">
        <v>628</v>
      </c>
      <c r="F418" s="26">
        <v>2018</v>
      </c>
      <c r="G418" s="26" t="s">
        <v>775</v>
      </c>
      <c r="H418" s="26">
        <v>1</v>
      </c>
      <c r="I418" s="26" t="s">
        <v>806</v>
      </c>
      <c r="J418" s="26" t="s">
        <v>806</v>
      </c>
      <c r="K418" s="26" t="s">
        <v>807</v>
      </c>
      <c r="M418" s="27">
        <v>14481.333584366001</v>
      </c>
      <c r="O418" s="27">
        <v>14481.333584366001</v>
      </c>
      <c r="P418" s="27">
        <v>11424221.391233999</v>
      </c>
      <c r="S418" s="27">
        <v>0</v>
      </c>
      <c r="U418" s="27">
        <v>14481.333584366001</v>
      </c>
      <c r="V418" s="27">
        <v>0</v>
      </c>
      <c r="W418" s="27">
        <v>14481.333584366001</v>
      </c>
      <c r="X418" s="27">
        <v>11424221.391233999</v>
      </c>
      <c r="Y418" s="26" t="s">
        <v>1620</v>
      </c>
    </row>
    <row r="419" spans="1:25" x14ac:dyDescent="0.3">
      <c r="A419" s="26" t="s">
        <v>1621</v>
      </c>
      <c r="B419" s="26">
        <v>0</v>
      </c>
      <c r="C419" s="26" t="s">
        <v>1597</v>
      </c>
      <c r="D419" s="26" t="s">
        <v>84</v>
      </c>
      <c r="E419" s="26" t="s">
        <v>628</v>
      </c>
      <c r="F419" s="26">
        <v>2019</v>
      </c>
      <c r="G419" s="26" t="s">
        <v>775</v>
      </c>
      <c r="H419" s="26">
        <v>1</v>
      </c>
      <c r="I419" s="26" t="s">
        <v>806</v>
      </c>
      <c r="J419" s="26" t="s">
        <v>806</v>
      </c>
      <c r="K419" s="26" t="s">
        <v>807</v>
      </c>
      <c r="M419" s="27">
        <v>3503.0331921147299</v>
      </c>
      <c r="N419" s="27">
        <v>4752.2139408528301</v>
      </c>
      <c r="O419" s="27">
        <v>-1249.1807487381</v>
      </c>
      <c r="P419" s="27">
        <v>43906428</v>
      </c>
      <c r="S419" s="27">
        <v>0</v>
      </c>
      <c r="U419" s="27">
        <v>3503.0331921147299</v>
      </c>
      <c r="V419" s="27">
        <v>4752.2139408528301</v>
      </c>
      <c r="W419" s="27">
        <v>-1249.1807487381</v>
      </c>
      <c r="X419" s="27">
        <v>43906428</v>
      </c>
      <c r="Y419" s="26" t="s">
        <v>1622</v>
      </c>
    </row>
    <row r="420" spans="1:25" hidden="1" x14ac:dyDescent="0.3">
      <c r="A420" s="26" t="s">
        <v>1623</v>
      </c>
      <c r="B420" s="26">
        <v>0</v>
      </c>
      <c r="C420" s="26" t="s">
        <v>1597</v>
      </c>
      <c r="D420" s="26" t="s">
        <v>85</v>
      </c>
      <c r="E420" s="26" t="s">
        <v>628</v>
      </c>
      <c r="F420" s="26">
        <v>2016</v>
      </c>
      <c r="G420" s="26" t="s">
        <v>775</v>
      </c>
      <c r="H420" s="26">
        <v>1</v>
      </c>
      <c r="I420" s="26" t="s">
        <v>882</v>
      </c>
      <c r="J420" s="26" t="s">
        <v>849</v>
      </c>
      <c r="K420" s="26" t="s">
        <v>845</v>
      </c>
      <c r="L420" s="26" t="s">
        <v>1624</v>
      </c>
      <c r="M420" s="27">
        <v>763</v>
      </c>
      <c r="O420" s="27">
        <v>763</v>
      </c>
      <c r="P420" s="27">
        <v>2963832</v>
      </c>
      <c r="Q420" s="27">
        <v>862.664778331506</v>
      </c>
      <c r="S420" s="27">
        <v>862.664778331506</v>
      </c>
      <c r="T420" s="27">
        <v>2994793</v>
      </c>
      <c r="U420" s="27">
        <v>1625.66477833151</v>
      </c>
      <c r="V420" s="27">
        <v>0</v>
      </c>
      <c r="W420" s="27">
        <v>1625.66477833151</v>
      </c>
      <c r="X420" s="27">
        <v>5958625</v>
      </c>
      <c r="Y420" s="26" t="s">
        <v>1624</v>
      </c>
    </row>
    <row r="421" spans="1:25" hidden="1" x14ac:dyDescent="0.3">
      <c r="A421" s="26" t="s">
        <v>1625</v>
      </c>
      <c r="B421" s="26">
        <v>0</v>
      </c>
      <c r="C421" s="26" t="s">
        <v>1597</v>
      </c>
      <c r="D421" s="26" t="s">
        <v>85</v>
      </c>
      <c r="E421" s="26" t="s">
        <v>628</v>
      </c>
      <c r="F421" s="26">
        <v>2017</v>
      </c>
      <c r="G421" s="26" t="s">
        <v>775</v>
      </c>
      <c r="H421" s="26">
        <v>1</v>
      </c>
      <c r="I421" s="26" t="s">
        <v>882</v>
      </c>
      <c r="J421" s="26" t="s">
        <v>849</v>
      </c>
      <c r="K421" s="26" t="s">
        <v>845</v>
      </c>
      <c r="M421" s="27">
        <v>3150.82238622349</v>
      </c>
      <c r="N421" s="27">
        <v>1004.63292563384</v>
      </c>
      <c r="O421" s="27">
        <v>2146.18946058964</v>
      </c>
      <c r="P421" s="27">
        <v>2963444.49</v>
      </c>
      <c r="Q421" s="27">
        <v>5292.0047120699301</v>
      </c>
      <c r="R421" s="27">
        <v>0</v>
      </c>
      <c r="S421" s="27">
        <v>5292.0047120699301</v>
      </c>
      <c r="T421" s="27">
        <v>3708801.49</v>
      </c>
      <c r="U421" s="27">
        <v>8442.8270982934191</v>
      </c>
      <c r="V421" s="27">
        <v>1004.63292563384</v>
      </c>
      <c r="W421" s="27">
        <v>7438.1941726595696</v>
      </c>
      <c r="X421" s="27">
        <v>6672245.9800000004</v>
      </c>
      <c r="Y421" s="26" t="s">
        <v>1626</v>
      </c>
    </row>
    <row r="422" spans="1:25" hidden="1" x14ac:dyDescent="0.3">
      <c r="A422" s="26" t="s">
        <v>1627</v>
      </c>
      <c r="B422" s="26">
        <v>0</v>
      </c>
      <c r="C422" s="26" t="s">
        <v>1597</v>
      </c>
      <c r="D422" s="26" t="s">
        <v>86</v>
      </c>
      <c r="E422" s="26" t="s">
        <v>628</v>
      </c>
      <c r="F422" s="26">
        <v>2018</v>
      </c>
      <c r="G422" s="26" t="s">
        <v>775</v>
      </c>
      <c r="H422" s="26">
        <v>1</v>
      </c>
      <c r="I422" s="26" t="s">
        <v>882</v>
      </c>
      <c r="J422" s="26" t="s">
        <v>849</v>
      </c>
      <c r="K422" s="26" t="s">
        <v>845</v>
      </c>
      <c r="M422" s="27">
        <v>2463.86729617948</v>
      </c>
      <c r="N422" s="27">
        <v>0</v>
      </c>
      <c r="O422" s="27">
        <v>2463.86729617948</v>
      </c>
      <c r="P422" s="27">
        <v>2923453.13</v>
      </c>
      <c r="Q422" s="27">
        <v>6685.7264581953896</v>
      </c>
      <c r="R422" s="27">
        <v>0</v>
      </c>
      <c r="S422" s="27">
        <v>6685.7264581953896</v>
      </c>
      <c r="T422" s="27">
        <v>5157762.29</v>
      </c>
      <c r="U422" s="27">
        <v>9149.5937543748605</v>
      </c>
      <c r="V422" s="27">
        <v>0</v>
      </c>
      <c r="W422" s="27">
        <v>9149.5937543748605</v>
      </c>
      <c r="X422" s="27">
        <v>8081215.4199999999</v>
      </c>
      <c r="Y422" s="26" t="s">
        <v>1628</v>
      </c>
    </row>
    <row r="423" spans="1:25" x14ac:dyDescent="0.3">
      <c r="A423" s="26" t="s">
        <v>1629</v>
      </c>
      <c r="B423" s="26">
        <v>0</v>
      </c>
      <c r="C423" s="26" t="s">
        <v>1597</v>
      </c>
      <c r="D423" s="26" t="s">
        <v>86</v>
      </c>
      <c r="E423" s="26" t="s">
        <v>628</v>
      </c>
      <c r="F423" s="26">
        <v>2019</v>
      </c>
      <c r="G423" s="26" t="s">
        <v>775</v>
      </c>
      <c r="H423" s="26">
        <v>1</v>
      </c>
      <c r="I423" s="26" t="s">
        <v>882</v>
      </c>
      <c r="J423" s="26" t="s">
        <v>849</v>
      </c>
      <c r="K423" s="26" t="s">
        <v>845</v>
      </c>
      <c r="L423" s="26" t="s">
        <v>1630</v>
      </c>
      <c r="M423" s="27">
        <v>6917.9488899424796</v>
      </c>
      <c r="N423" s="27">
        <v>0</v>
      </c>
      <c r="O423" s="27">
        <v>6917.9488899424796</v>
      </c>
      <c r="P423" s="27">
        <v>4533180</v>
      </c>
      <c r="Q423" s="27">
        <v>14698.871480905</v>
      </c>
      <c r="R423" s="27">
        <v>0</v>
      </c>
      <c r="S423" s="27">
        <v>14698.871480905</v>
      </c>
      <c r="T423" s="27">
        <v>5857838</v>
      </c>
      <c r="U423" s="27">
        <v>21616.820370847501</v>
      </c>
      <c r="V423" s="27">
        <v>0</v>
      </c>
      <c r="W423" s="27">
        <v>21616.820370847501</v>
      </c>
      <c r="X423" s="27">
        <v>10391018</v>
      </c>
      <c r="Y423" s="26" t="s">
        <v>1631</v>
      </c>
    </row>
    <row r="424" spans="1:25" hidden="1" x14ac:dyDescent="0.3">
      <c r="A424" s="26" t="s">
        <v>1632</v>
      </c>
      <c r="B424" s="26">
        <v>0</v>
      </c>
      <c r="C424" s="26" t="s">
        <v>1597</v>
      </c>
      <c r="D424" s="26" t="s">
        <v>87</v>
      </c>
      <c r="E424" s="26" t="s">
        <v>628</v>
      </c>
      <c r="F424" s="26">
        <v>2016</v>
      </c>
      <c r="G424" s="26" t="s">
        <v>805</v>
      </c>
      <c r="H424" s="26">
        <v>0</v>
      </c>
      <c r="I424" s="26" t="s">
        <v>806</v>
      </c>
      <c r="J424" s="26" t="s">
        <v>849</v>
      </c>
      <c r="K424" s="26" t="s">
        <v>845</v>
      </c>
      <c r="L424" s="26" t="s">
        <v>1633</v>
      </c>
      <c r="M424" s="27">
        <v>0</v>
      </c>
      <c r="N424" s="27">
        <v>0</v>
      </c>
      <c r="O424" s="27">
        <v>0</v>
      </c>
      <c r="P424" s="27">
        <v>317306</v>
      </c>
      <c r="Q424" s="27">
        <v>17816.448059857601</v>
      </c>
      <c r="R424" s="27">
        <v>0</v>
      </c>
      <c r="S424" s="27">
        <v>17816.448059857601</v>
      </c>
      <c r="T424" s="27">
        <v>584801</v>
      </c>
      <c r="U424" s="27">
        <v>17816.448059857601</v>
      </c>
      <c r="V424" s="27">
        <v>0</v>
      </c>
      <c r="W424" s="27">
        <v>17816.448059857601</v>
      </c>
      <c r="X424" s="27">
        <v>902107</v>
      </c>
      <c r="Y424" s="26" t="s">
        <v>1602</v>
      </c>
    </row>
    <row r="425" spans="1:25" hidden="1" x14ac:dyDescent="0.3">
      <c r="A425" s="26" t="s">
        <v>1634</v>
      </c>
      <c r="B425" s="26">
        <v>0</v>
      </c>
      <c r="C425" s="26" t="s">
        <v>1597</v>
      </c>
      <c r="D425" s="26" t="s">
        <v>87</v>
      </c>
      <c r="E425" s="26" t="s">
        <v>628</v>
      </c>
      <c r="F425" s="26">
        <v>2017</v>
      </c>
      <c r="G425" s="26" t="s">
        <v>775</v>
      </c>
      <c r="H425" s="26">
        <v>1</v>
      </c>
      <c r="I425" s="26" t="s">
        <v>806</v>
      </c>
      <c r="J425" s="26" t="s">
        <v>849</v>
      </c>
      <c r="K425" s="26" t="s">
        <v>845</v>
      </c>
      <c r="L425" s="26" t="s">
        <v>1635</v>
      </c>
      <c r="M425" s="27">
        <v>0</v>
      </c>
      <c r="N425" s="27">
        <v>0</v>
      </c>
      <c r="O425" s="27">
        <v>0</v>
      </c>
      <c r="P425" s="27">
        <v>1143983.5126387901</v>
      </c>
      <c r="Q425" s="27">
        <v>4319.1393225237998</v>
      </c>
      <c r="R425" s="27">
        <v>0</v>
      </c>
      <c r="S425" s="27">
        <v>4319.1393225237998</v>
      </c>
      <c r="T425" s="27">
        <v>1256443.4573612099</v>
      </c>
      <c r="U425" s="27">
        <v>4319.1393225237998</v>
      </c>
      <c r="V425" s="27">
        <v>0</v>
      </c>
      <c r="W425" s="27">
        <v>4319.1393225237998</v>
      </c>
      <c r="X425" s="27">
        <v>2400426.9700000002</v>
      </c>
      <c r="Y425" s="26" t="s">
        <v>1605</v>
      </c>
    </row>
    <row r="426" spans="1:25" hidden="1" x14ac:dyDescent="0.3">
      <c r="A426" s="26" t="s">
        <v>1636</v>
      </c>
      <c r="B426" s="26">
        <v>0</v>
      </c>
      <c r="C426" s="26" t="s">
        <v>1597</v>
      </c>
      <c r="D426" s="26" t="s">
        <v>88</v>
      </c>
      <c r="E426" s="26" t="s">
        <v>628</v>
      </c>
      <c r="F426" s="26">
        <v>2018</v>
      </c>
      <c r="G426" s="26" t="s">
        <v>775</v>
      </c>
      <c r="H426" s="26">
        <v>1</v>
      </c>
      <c r="I426" s="26" t="s">
        <v>806</v>
      </c>
      <c r="J426" s="26" t="s">
        <v>849</v>
      </c>
      <c r="K426" s="26" t="s">
        <v>845</v>
      </c>
      <c r="L426" s="26" t="s">
        <v>1637</v>
      </c>
      <c r="M426" s="27">
        <v>77.793209006078101</v>
      </c>
      <c r="N426" s="27">
        <v>0</v>
      </c>
      <c r="O426" s="27">
        <v>77.793209006078101</v>
      </c>
      <c r="P426" s="27">
        <v>360526.41</v>
      </c>
      <c r="Q426" s="27">
        <v>7625.4399736774803</v>
      </c>
      <c r="R426" s="27">
        <v>0</v>
      </c>
      <c r="S426" s="27">
        <v>7625.4399736774803</v>
      </c>
      <c r="T426" s="27">
        <v>851998.83</v>
      </c>
      <c r="U426" s="27">
        <v>7703.2331826835598</v>
      </c>
      <c r="V426" s="27">
        <v>0</v>
      </c>
      <c r="W426" s="27">
        <v>7703.2331826835598</v>
      </c>
      <c r="X426" s="27">
        <v>1212525.24</v>
      </c>
    </row>
    <row r="427" spans="1:25" x14ac:dyDescent="0.3">
      <c r="A427" s="26" t="s">
        <v>1638</v>
      </c>
      <c r="B427" s="26">
        <v>0</v>
      </c>
      <c r="C427" s="26" t="s">
        <v>1597</v>
      </c>
      <c r="D427" s="26" t="s">
        <v>88</v>
      </c>
      <c r="E427" s="26" t="s">
        <v>628</v>
      </c>
      <c r="F427" s="26">
        <v>2019</v>
      </c>
      <c r="G427" s="26" t="s">
        <v>775</v>
      </c>
      <c r="H427" s="26">
        <v>1</v>
      </c>
      <c r="I427" s="26" t="s">
        <v>806</v>
      </c>
      <c r="J427" s="26" t="s">
        <v>849</v>
      </c>
      <c r="K427" s="26" t="s">
        <v>845</v>
      </c>
      <c r="L427" s="26" t="s">
        <v>1609</v>
      </c>
      <c r="M427" s="27">
        <v>1053.13762944827</v>
      </c>
      <c r="N427" s="27">
        <v>0</v>
      </c>
      <c r="O427" s="27">
        <v>1053.13762944827</v>
      </c>
      <c r="P427" s="27">
        <v>575332.23201399995</v>
      </c>
      <c r="Q427" s="27">
        <v>3561.4551315540698</v>
      </c>
      <c r="R427" s="27">
        <v>0</v>
      </c>
      <c r="S427" s="27">
        <v>3561.4551315540698</v>
      </c>
      <c r="T427" s="27">
        <v>992079.09336399997</v>
      </c>
      <c r="U427" s="27">
        <v>4614.59276100234</v>
      </c>
      <c r="V427" s="27">
        <v>0</v>
      </c>
      <c r="W427" s="27">
        <v>4614.59276100234</v>
      </c>
      <c r="X427" s="27">
        <v>1567411.325378</v>
      </c>
      <c r="Y427" s="26" t="s">
        <v>1610</v>
      </c>
    </row>
    <row r="428" spans="1:25" hidden="1" x14ac:dyDescent="0.3">
      <c r="A428" s="26" t="s">
        <v>1639</v>
      </c>
      <c r="B428" s="26">
        <v>0</v>
      </c>
      <c r="C428" s="26" t="s">
        <v>1597</v>
      </c>
      <c r="D428" s="26" t="s">
        <v>89</v>
      </c>
      <c r="E428" s="26" t="s">
        <v>628</v>
      </c>
      <c r="F428" s="26">
        <v>2016</v>
      </c>
      <c r="G428" s="26" t="s">
        <v>775</v>
      </c>
      <c r="H428" s="26">
        <v>1</v>
      </c>
      <c r="I428" s="26" t="s">
        <v>806</v>
      </c>
      <c r="J428" s="26" t="s">
        <v>806</v>
      </c>
      <c r="K428" s="26" t="s">
        <v>807</v>
      </c>
      <c r="L428" s="26" t="s">
        <v>1640</v>
      </c>
      <c r="O428" s="27">
        <v>0</v>
      </c>
      <c r="P428" s="27">
        <v>4380174</v>
      </c>
      <c r="S428" s="27">
        <v>0</v>
      </c>
      <c r="U428" s="27">
        <v>0</v>
      </c>
      <c r="V428" s="27">
        <v>0</v>
      </c>
      <c r="W428" s="27">
        <v>0</v>
      </c>
      <c r="X428" s="27">
        <v>4380174</v>
      </c>
    </row>
    <row r="429" spans="1:25" hidden="1" x14ac:dyDescent="0.3">
      <c r="A429" s="26" t="s">
        <v>1641</v>
      </c>
      <c r="B429" s="26">
        <v>0</v>
      </c>
      <c r="C429" s="26" t="s">
        <v>1597</v>
      </c>
      <c r="D429" s="26" t="s">
        <v>89</v>
      </c>
      <c r="E429" s="26" t="s">
        <v>628</v>
      </c>
      <c r="F429" s="26">
        <v>2017</v>
      </c>
      <c r="G429" s="26" t="s">
        <v>775</v>
      </c>
      <c r="H429" s="26">
        <v>1</v>
      </c>
      <c r="I429" s="26" t="s">
        <v>806</v>
      </c>
      <c r="J429" s="26" t="s">
        <v>806</v>
      </c>
      <c r="K429" s="26" t="s">
        <v>807</v>
      </c>
      <c r="L429" s="26" t="s">
        <v>1642</v>
      </c>
      <c r="O429" s="27">
        <v>0</v>
      </c>
      <c r="P429" s="27">
        <v>5021130</v>
      </c>
      <c r="S429" s="27">
        <v>0</v>
      </c>
      <c r="U429" s="27">
        <v>0</v>
      </c>
      <c r="V429" s="27">
        <v>0</v>
      </c>
      <c r="W429" s="27">
        <v>0</v>
      </c>
      <c r="X429" s="27">
        <v>5021130</v>
      </c>
    </row>
    <row r="430" spans="1:25" hidden="1" x14ac:dyDescent="0.3">
      <c r="A430" s="26" t="s">
        <v>1643</v>
      </c>
      <c r="B430" s="26">
        <v>0</v>
      </c>
      <c r="C430" s="26" t="s">
        <v>1597</v>
      </c>
      <c r="D430" s="26" t="s">
        <v>90</v>
      </c>
      <c r="E430" s="26" t="s">
        <v>628</v>
      </c>
      <c r="F430" s="26">
        <v>2018</v>
      </c>
      <c r="G430" s="26" t="s">
        <v>775</v>
      </c>
      <c r="H430" s="26">
        <v>1</v>
      </c>
      <c r="I430" s="26" t="s">
        <v>806</v>
      </c>
      <c r="J430" s="26" t="s">
        <v>806</v>
      </c>
      <c r="K430" s="26" t="s">
        <v>807</v>
      </c>
      <c r="L430" s="26" t="s">
        <v>1644</v>
      </c>
      <c r="O430" s="27">
        <v>0</v>
      </c>
      <c r="P430" s="27">
        <v>2620138</v>
      </c>
      <c r="S430" s="27">
        <v>0</v>
      </c>
      <c r="T430" s="27">
        <v>0</v>
      </c>
      <c r="U430" s="27">
        <v>0</v>
      </c>
      <c r="V430" s="27">
        <v>0</v>
      </c>
      <c r="W430" s="27">
        <v>0</v>
      </c>
      <c r="X430" s="27">
        <v>2620138</v>
      </c>
    </row>
    <row r="431" spans="1:25" x14ac:dyDescent="0.3">
      <c r="A431" s="26" t="s">
        <v>1645</v>
      </c>
      <c r="B431" s="26">
        <v>0</v>
      </c>
      <c r="C431" s="26" t="s">
        <v>1597</v>
      </c>
      <c r="D431" s="26" t="s">
        <v>90</v>
      </c>
      <c r="E431" s="26" t="s">
        <v>628</v>
      </c>
      <c r="F431" s="26">
        <v>2019</v>
      </c>
      <c r="G431" s="26" t="s">
        <v>775</v>
      </c>
      <c r="H431" s="26">
        <v>1</v>
      </c>
      <c r="I431" s="26" t="s">
        <v>806</v>
      </c>
      <c r="J431" s="26" t="s">
        <v>806</v>
      </c>
      <c r="K431" s="26" t="s">
        <v>807</v>
      </c>
      <c r="L431" s="26" t="s">
        <v>1640</v>
      </c>
      <c r="O431" s="27">
        <v>0</v>
      </c>
      <c r="P431" s="27">
        <v>1641837.75</v>
      </c>
      <c r="S431" s="27">
        <v>0</v>
      </c>
      <c r="U431" s="27">
        <v>0</v>
      </c>
      <c r="V431" s="27">
        <v>0</v>
      </c>
      <c r="W431" s="27">
        <v>0</v>
      </c>
      <c r="X431" s="27">
        <v>1641837.75</v>
      </c>
    </row>
    <row r="432" spans="1:25" hidden="1" x14ac:dyDescent="0.3">
      <c r="A432" s="26" t="s">
        <v>1646</v>
      </c>
      <c r="B432" s="26">
        <v>0</v>
      </c>
      <c r="C432" s="26" t="s">
        <v>640</v>
      </c>
      <c r="D432" s="26" t="s">
        <v>126</v>
      </c>
      <c r="E432" s="26" t="s">
        <v>624</v>
      </c>
      <c r="F432" s="26">
        <v>2016</v>
      </c>
      <c r="G432" s="26" t="s">
        <v>775</v>
      </c>
      <c r="H432" s="26">
        <v>1</v>
      </c>
      <c r="I432" s="26" t="s">
        <v>806</v>
      </c>
      <c r="J432" s="26" t="s">
        <v>806</v>
      </c>
      <c r="K432" s="26" t="s">
        <v>807</v>
      </c>
      <c r="M432" s="27">
        <v>0</v>
      </c>
      <c r="N432" s="27">
        <v>0</v>
      </c>
      <c r="O432" s="27">
        <v>0</v>
      </c>
      <c r="P432" s="27">
        <v>862600</v>
      </c>
      <c r="Q432" s="27">
        <v>0</v>
      </c>
      <c r="R432" s="27">
        <v>0</v>
      </c>
      <c r="S432" s="27">
        <v>0</v>
      </c>
      <c r="T432" s="27">
        <v>4147654</v>
      </c>
      <c r="U432" s="27">
        <v>0</v>
      </c>
      <c r="V432" s="27">
        <v>0</v>
      </c>
      <c r="W432" s="27">
        <v>0</v>
      </c>
      <c r="X432" s="27">
        <v>5010254</v>
      </c>
    </row>
    <row r="433" spans="1:25" hidden="1" x14ac:dyDescent="0.3">
      <c r="A433" s="26" t="s">
        <v>1647</v>
      </c>
      <c r="B433" s="26">
        <v>0</v>
      </c>
      <c r="C433" s="26" t="s">
        <v>640</v>
      </c>
      <c r="D433" s="26" t="s">
        <v>126</v>
      </c>
      <c r="E433" s="26" t="s">
        <v>624</v>
      </c>
      <c r="F433" s="26">
        <v>2017</v>
      </c>
      <c r="G433" s="26" t="s">
        <v>775</v>
      </c>
      <c r="H433" s="26">
        <v>1</v>
      </c>
      <c r="I433" s="26" t="s">
        <v>806</v>
      </c>
      <c r="J433" s="26" t="s">
        <v>806</v>
      </c>
      <c r="K433" s="26" t="s">
        <v>807</v>
      </c>
      <c r="O433" s="27">
        <v>0</v>
      </c>
      <c r="P433" s="27">
        <v>1623834</v>
      </c>
      <c r="S433" s="27">
        <v>0</v>
      </c>
      <c r="T433" s="27">
        <v>5864904</v>
      </c>
      <c r="U433" s="27">
        <v>0</v>
      </c>
      <c r="V433" s="27">
        <v>0</v>
      </c>
      <c r="W433" s="27">
        <v>0</v>
      </c>
      <c r="X433" s="27">
        <v>7488738</v>
      </c>
    </row>
    <row r="434" spans="1:25" hidden="1" x14ac:dyDescent="0.3">
      <c r="A434" s="26" t="s">
        <v>1648</v>
      </c>
      <c r="B434" s="26">
        <v>0</v>
      </c>
      <c r="C434" s="26" t="s">
        <v>640</v>
      </c>
      <c r="D434" s="26" t="s">
        <v>127</v>
      </c>
      <c r="E434" s="26" t="s">
        <v>624</v>
      </c>
      <c r="F434" s="26">
        <v>2018</v>
      </c>
      <c r="G434" s="26" t="s">
        <v>775</v>
      </c>
      <c r="H434" s="26">
        <v>1</v>
      </c>
      <c r="I434" s="26" t="s">
        <v>806</v>
      </c>
      <c r="J434" s="26" t="s">
        <v>806</v>
      </c>
      <c r="K434" s="26" t="s">
        <v>807</v>
      </c>
      <c r="O434" s="27">
        <v>0</v>
      </c>
      <c r="P434" s="27">
        <v>637180.66</v>
      </c>
      <c r="S434" s="27">
        <v>0</v>
      </c>
      <c r="T434" s="27">
        <v>2363071.58</v>
      </c>
      <c r="U434" s="27">
        <v>0</v>
      </c>
      <c r="V434" s="27">
        <v>0</v>
      </c>
      <c r="W434" s="27">
        <v>0</v>
      </c>
      <c r="X434" s="27">
        <v>3000252.24</v>
      </c>
    </row>
    <row r="435" spans="1:25" x14ac:dyDescent="0.3">
      <c r="A435" s="26" t="s">
        <v>1649</v>
      </c>
      <c r="B435" s="26">
        <v>0</v>
      </c>
      <c r="C435" s="26" t="s">
        <v>640</v>
      </c>
      <c r="D435" s="26" t="s">
        <v>127</v>
      </c>
      <c r="E435" s="26" t="s">
        <v>624</v>
      </c>
      <c r="F435" s="26">
        <v>2019</v>
      </c>
      <c r="G435" s="26" t="s">
        <v>775</v>
      </c>
      <c r="H435" s="26">
        <v>1</v>
      </c>
      <c r="I435" s="26" t="s">
        <v>806</v>
      </c>
      <c r="J435" s="26" t="s">
        <v>806</v>
      </c>
      <c r="K435" s="26" t="s">
        <v>807</v>
      </c>
      <c r="M435" s="27">
        <v>0</v>
      </c>
      <c r="N435" s="27">
        <v>0</v>
      </c>
      <c r="O435" s="27">
        <v>0</v>
      </c>
      <c r="P435" s="27">
        <v>966922.61</v>
      </c>
      <c r="Q435" s="27">
        <v>0</v>
      </c>
      <c r="R435" s="27">
        <v>0</v>
      </c>
      <c r="S435" s="27">
        <v>0</v>
      </c>
      <c r="T435" s="27">
        <v>5355288.66</v>
      </c>
      <c r="U435" s="27">
        <v>0</v>
      </c>
      <c r="V435" s="27">
        <v>0</v>
      </c>
      <c r="W435" s="27">
        <v>0</v>
      </c>
      <c r="X435" s="27">
        <v>6322211.2699999996</v>
      </c>
    </row>
    <row r="436" spans="1:25" hidden="1" x14ac:dyDescent="0.3">
      <c r="A436" s="26" t="s">
        <v>1650</v>
      </c>
      <c r="B436" s="26">
        <v>0</v>
      </c>
      <c r="C436" s="26" t="s">
        <v>701</v>
      </c>
      <c r="D436" s="26" t="s">
        <v>128</v>
      </c>
      <c r="E436" s="26" t="s">
        <v>624</v>
      </c>
      <c r="F436" s="26">
        <v>2016</v>
      </c>
      <c r="G436" s="26" t="s">
        <v>775</v>
      </c>
      <c r="H436" s="26">
        <v>1</v>
      </c>
      <c r="I436" s="26" t="s">
        <v>882</v>
      </c>
      <c r="J436" s="26" t="s">
        <v>882</v>
      </c>
      <c r="K436" s="26" t="s">
        <v>845</v>
      </c>
      <c r="O436" s="27">
        <v>0</v>
      </c>
      <c r="P436" s="27">
        <v>1753723.71</v>
      </c>
      <c r="S436" s="27">
        <v>0</v>
      </c>
      <c r="T436" s="27">
        <v>790258.55</v>
      </c>
      <c r="U436" s="27">
        <v>0</v>
      </c>
      <c r="V436" s="27">
        <v>0</v>
      </c>
      <c r="W436" s="27">
        <v>0</v>
      </c>
      <c r="X436" s="27">
        <v>2543982.2599999998</v>
      </c>
      <c r="Y436" s="26" t="s">
        <v>1651</v>
      </c>
    </row>
    <row r="437" spans="1:25" hidden="1" x14ac:dyDescent="0.3">
      <c r="A437" s="26" t="s">
        <v>1652</v>
      </c>
      <c r="B437" s="26">
        <v>0</v>
      </c>
      <c r="C437" s="26" t="s">
        <v>701</v>
      </c>
      <c r="D437" s="26" t="s">
        <v>128</v>
      </c>
      <c r="E437" s="26" t="s">
        <v>624</v>
      </c>
      <c r="F437" s="26">
        <v>2017</v>
      </c>
      <c r="G437" s="26" t="s">
        <v>775</v>
      </c>
      <c r="H437" s="26">
        <v>1</v>
      </c>
      <c r="I437" s="26" t="s">
        <v>882</v>
      </c>
      <c r="J437" s="26" t="s">
        <v>882</v>
      </c>
      <c r="K437" s="26" t="s">
        <v>845</v>
      </c>
      <c r="M437" s="27">
        <v>0</v>
      </c>
      <c r="N437" s="27">
        <v>0</v>
      </c>
      <c r="O437" s="27">
        <v>0</v>
      </c>
      <c r="P437" s="27">
        <v>2148322.66</v>
      </c>
      <c r="Q437" s="27">
        <v>0</v>
      </c>
      <c r="R437" s="27">
        <v>0</v>
      </c>
      <c r="S437" s="27">
        <v>0</v>
      </c>
      <c r="T437" s="27">
        <v>1147891.04</v>
      </c>
      <c r="U437" s="27">
        <v>0</v>
      </c>
      <c r="V437" s="27">
        <v>0</v>
      </c>
      <c r="W437" s="27">
        <v>0</v>
      </c>
      <c r="X437" s="27">
        <v>3296213.7</v>
      </c>
      <c r="Y437" s="26" t="s">
        <v>1653</v>
      </c>
    </row>
    <row r="438" spans="1:25" hidden="1" x14ac:dyDescent="0.3">
      <c r="A438" s="26" t="s">
        <v>1654</v>
      </c>
      <c r="B438" s="26">
        <v>0</v>
      </c>
      <c r="C438" s="26" t="s">
        <v>701</v>
      </c>
      <c r="D438" s="26" t="s">
        <v>129</v>
      </c>
      <c r="E438" s="26" t="s">
        <v>624</v>
      </c>
      <c r="F438" s="26">
        <v>2018</v>
      </c>
      <c r="G438" s="26" t="s">
        <v>843</v>
      </c>
      <c r="H438" s="26">
        <v>0</v>
      </c>
    </row>
    <row r="439" spans="1:25" x14ac:dyDescent="0.3">
      <c r="A439" s="26" t="s">
        <v>1655</v>
      </c>
      <c r="B439" s="26">
        <v>0</v>
      </c>
      <c r="C439" s="26" t="s">
        <v>701</v>
      </c>
      <c r="D439" s="26" t="s">
        <v>129</v>
      </c>
      <c r="E439" s="26" t="s">
        <v>624</v>
      </c>
      <c r="F439" s="26">
        <v>2019</v>
      </c>
      <c r="G439" s="26" t="s">
        <v>775</v>
      </c>
      <c r="H439" s="26">
        <v>1</v>
      </c>
      <c r="I439" s="26" t="s">
        <v>845</v>
      </c>
      <c r="J439" s="26" t="s">
        <v>845</v>
      </c>
      <c r="K439" s="26" t="s">
        <v>845</v>
      </c>
      <c r="L439" s="26" t="s">
        <v>1656</v>
      </c>
      <c r="M439" s="27">
        <v>0</v>
      </c>
      <c r="N439" s="27">
        <v>0</v>
      </c>
      <c r="O439" s="27">
        <v>0</v>
      </c>
      <c r="P439" s="27">
        <v>1087726.24844859</v>
      </c>
      <c r="Q439" s="27">
        <v>0</v>
      </c>
      <c r="R439" s="27">
        <v>0</v>
      </c>
      <c r="S439" s="27">
        <v>0</v>
      </c>
      <c r="T439" s="27">
        <v>703615.82237288298</v>
      </c>
      <c r="U439" s="27">
        <v>0</v>
      </c>
      <c r="V439" s="27">
        <v>0</v>
      </c>
      <c r="W439" s="27">
        <v>0</v>
      </c>
      <c r="X439" s="27">
        <v>1791342.0708214701</v>
      </c>
      <c r="Y439" s="26" t="s">
        <v>1657</v>
      </c>
    </row>
    <row r="440" spans="1:25" hidden="1" x14ac:dyDescent="0.3">
      <c r="A440" s="26" t="s">
        <v>1658</v>
      </c>
      <c r="B440" s="26">
        <v>0</v>
      </c>
      <c r="C440" s="26" t="s">
        <v>701</v>
      </c>
      <c r="D440" s="26" t="s">
        <v>130</v>
      </c>
      <c r="E440" s="26" t="s">
        <v>624</v>
      </c>
      <c r="F440" s="26">
        <v>2016</v>
      </c>
      <c r="G440" s="26" t="s">
        <v>775</v>
      </c>
      <c r="H440" s="26">
        <v>1</v>
      </c>
      <c r="I440" s="26" t="s">
        <v>882</v>
      </c>
      <c r="J440" s="26" t="s">
        <v>882</v>
      </c>
      <c r="K440" s="26" t="s">
        <v>845</v>
      </c>
      <c r="O440" s="27">
        <v>0</v>
      </c>
      <c r="P440" s="27">
        <v>1611695.63</v>
      </c>
      <c r="S440" s="27">
        <v>0</v>
      </c>
      <c r="T440" s="27">
        <v>301064.2</v>
      </c>
      <c r="U440" s="27">
        <v>0</v>
      </c>
      <c r="V440" s="27">
        <v>0</v>
      </c>
      <c r="W440" s="27">
        <v>0</v>
      </c>
      <c r="X440" s="27">
        <v>1912759.83</v>
      </c>
      <c r="Y440" s="26" t="s">
        <v>1651</v>
      </c>
    </row>
    <row r="441" spans="1:25" hidden="1" x14ac:dyDescent="0.3">
      <c r="A441" s="26" t="s">
        <v>1659</v>
      </c>
      <c r="B441" s="26">
        <v>0</v>
      </c>
      <c r="C441" s="26" t="s">
        <v>701</v>
      </c>
      <c r="D441" s="26" t="s">
        <v>130</v>
      </c>
      <c r="E441" s="26" t="s">
        <v>624</v>
      </c>
      <c r="F441" s="26">
        <v>2017</v>
      </c>
      <c r="G441" s="26" t="s">
        <v>775</v>
      </c>
      <c r="H441" s="26">
        <v>1</v>
      </c>
      <c r="I441" s="26" t="s">
        <v>882</v>
      </c>
      <c r="J441" s="26" t="s">
        <v>882</v>
      </c>
      <c r="K441" s="26" t="s">
        <v>845</v>
      </c>
      <c r="M441" s="27">
        <v>0</v>
      </c>
      <c r="N441" s="27">
        <v>0</v>
      </c>
      <c r="O441" s="27">
        <v>0</v>
      </c>
      <c r="P441" s="27">
        <v>3119362.76</v>
      </c>
      <c r="Q441" s="27">
        <v>0</v>
      </c>
      <c r="R441" s="27">
        <v>0</v>
      </c>
      <c r="S441" s="27">
        <v>0</v>
      </c>
      <c r="T441" s="27">
        <v>464947.61</v>
      </c>
      <c r="U441" s="27">
        <v>0</v>
      </c>
      <c r="V441" s="27">
        <v>0</v>
      </c>
      <c r="W441" s="27">
        <v>0</v>
      </c>
      <c r="X441" s="27">
        <v>3584310.37</v>
      </c>
      <c r="Y441" s="26" t="s">
        <v>1653</v>
      </c>
    </row>
    <row r="442" spans="1:25" hidden="1" x14ac:dyDescent="0.3">
      <c r="A442" s="26" t="s">
        <v>1660</v>
      </c>
      <c r="B442" s="26">
        <v>0</v>
      </c>
      <c r="C442" s="26" t="s">
        <v>701</v>
      </c>
      <c r="D442" s="26" t="s">
        <v>131</v>
      </c>
      <c r="E442" s="26" t="s">
        <v>624</v>
      </c>
      <c r="F442" s="26">
        <v>2018</v>
      </c>
      <c r="G442" s="26" t="s">
        <v>843</v>
      </c>
      <c r="H442" s="26">
        <v>0</v>
      </c>
    </row>
    <row r="443" spans="1:25" x14ac:dyDescent="0.3">
      <c r="A443" s="26" t="s">
        <v>1661</v>
      </c>
      <c r="B443" s="26">
        <v>0</v>
      </c>
      <c r="C443" s="26" t="s">
        <v>701</v>
      </c>
      <c r="D443" s="26" t="s">
        <v>131</v>
      </c>
      <c r="E443" s="26" t="s">
        <v>624</v>
      </c>
      <c r="F443" s="26">
        <v>2019</v>
      </c>
      <c r="G443" s="26" t="s">
        <v>775</v>
      </c>
      <c r="H443" s="26">
        <v>1</v>
      </c>
      <c r="I443" s="26" t="s">
        <v>845</v>
      </c>
      <c r="J443" s="26" t="s">
        <v>845</v>
      </c>
      <c r="K443" s="26" t="s">
        <v>845</v>
      </c>
      <c r="L443" s="26" t="s">
        <v>1656</v>
      </c>
      <c r="M443" s="27">
        <v>0</v>
      </c>
      <c r="N443" s="27">
        <v>0</v>
      </c>
      <c r="O443" s="27">
        <v>0</v>
      </c>
      <c r="P443" s="27">
        <v>1936395.2238384199</v>
      </c>
      <c r="Q443" s="27">
        <v>0</v>
      </c>
      <c r="R443" s="27">
        <v>0</v>
      </c>
      <c r="S443" s="27">
        <v>0</v>
      </c>
      <c r="T443" s="27">
        <v>212587.00740112999</v>
      </c>
      <c r="U443" s="27">
        <v>0</v>
      </c>
      <c r="V443" s="27">
        <v>0</v>
      </c>
      <c r="W443" s="27">
        <v>0</v>
      </c>
      <c r="X443" s="27">
        <v>2148982.2312395498</v>
      </c>
      <c r="Y443" s="26" t="s">
        <v>1662</v>
      </c>
    </row>
    <row r="444" spans="1:25" hidden="1" x14ac:dyDescent="0.3">
      <c r="A444" s="26" t="s">
        <v>1663</v>
      </c>
      <c r="B444" s="26">
        <v>0</v>
      </c>
      <c r="C444" s="26" t="s">
        <v>641</v>
      </c>
      <c r="D444" s="26" t="s">
        <v>132</v>
      </c>
      <c r="E444" s="26" t="s">
        <v>624</v>
      </c>
      <c r="F444" s="26">
        <v>2016</v>
      </c>
      <c r="G444" s="26" t="s">
        <v>775</v>
      </c>
      <c r="H444" s="26">
        <v>1</v>
      </c>
      <c r="I444" s="26" t="s">
        <v>806</v>
      </c>
      <c r="J444" s="26" t="s">
        <v>806</v>
      </c>
      <c r="K444" s="26" t="s">
        <v>807</v>
      </c>
      <c r="M444" s="27">
        <v>0</v>
      </c>
      <c r="N444" s="27">
        <v>0</v>
      </c>
      <c r="O444" s="27">
        <v>0</v>
      </c>
      <c r="P444" s="27">
        <v>670262.88</v>
      </c>
      <c r="Q444" s="27">
        <v>0</v>
      </c>
      <c r="R444" s="27">
        <v>0</v>
      </c>
      <c r="S444" s="27">
        <v>0</v>
      </c>
      <c r="T444" s="27">
        <v>1192895.81</v>
      </c>
      <c r="U444" s="27">
        <v>0</v>
      </c>
      <c r="V444" s="27">
        <v>0</v>
      </c>
      <c r="W444" s="27">
        <v>0</v>
      </c>
      <c r="X444" s="27">
        <v>1863158.69</v>
      </c>
    </row>
    <row r="445" spans="1:25" hidden="1" x14ac:dyDescent="0.3">
      <c r="A445" s="26" t="s">
        <v>1664</v>
      </c>
      <c r="B445" s="26">
        <v>0</v>
      </c>
      <c r="C445" s="26" t="s">
        <v>641</v>
      </c>
      <c r="D445" s="26" t="s">
        <v>132</v>
      </c>
      <c r="E445" s="26" t="s">
        <v>624</v>
      </c>
      <c r="F445" s="26">
        <v>2017</v>
      </c>
      <c r="G445" s="26" t="s">
        <v>775</v>
      </c>
      <c r="H445" s="26">
        <v>1</v>
      </c>
      <c r="I445" s="26" t="s">
        <v>806</v>
      </c>
      <c r="J445" s="26" t="s">
        <v>806</v>
      </c>
      <c r="K445" s="26" t="s">
        <v>807</v>
      </c>
      <c r="O445" s="27">
        <v>0</v>
      </c>
      <c r="P445" s="27">
        <v>1814817.47</v>
      </c>
      <c r="S445" s="27">
        <v>0</v>
      </c>
      <c r="T445" s="27">
        <v>1256321.94</v>
      </c>
      <c r="U445" s="27">
        <v>0</v>
      </c>
      <c r="V445" s="27">
        <v>0</v>
      </c>
      <c r="W445" s="27">
        <v>0</v>
      </c>
      <c r="X445" s="27">
        <v>3071139.41</v>
      </c>
    </row>
    <row r="446" spans="1:25" hidden="1" x14ac:dyDescent="0.3">
      <c r="A446" s="26" t="s">
        <v>1665</v>
      </c>
      <c r="B446" s="26">
        <v>0</v>
      </c>
      <c r="C446" s="26" t="s">
        <v>641</v>
      </c>
      <c r="D446" s="26" t="s">
        <v>132</v>
      </c>
      <c r="E446" s="26" t="s">
        <v>624</v>
      </c>
      <c r="F446" s="26">
        <v>2018</v>
      </c>
      <c r="G446" s="26" t="s">
        <v>775</v>
      </c>
      <c r="H446" s="26">
        <v>1</v>
      </c>
      <c r="I446" s="26" t="s">
        <v>806</v>
      </c>
      <c r="J446" s="26" t="s">
        <v>806</v>
      </c>
      <c r="K446" s="26" t="s">
        <v>807</v>
      </c>
      <c r="M446" s="27">
        <v>0</v>
      </c>
      <c r="N446" s="27">
        <v>0</v>
      </c>
      <c r="O446" s="27">
        <v>0</v>
      </c>
      <c r="P446" s="27">
        <v>2088569</v>
      </c>
      <c r="Q446" s="27">
        <v>0</v>
      </c>
      <c r="R446" s="27">
        <v>0</v>
      </c>
      <c r="S446" s="27">
        <v>0</v>
      </c>
      <c r="T446" s="27">
        <v>1209259</v>
      </c>
      <c r="U446" s="27">
        <v>0</v>
      </c>
      <c r="V446" s="27">
        <v>0</v>
      </c>
      <c r="W446" s="27">
        <v>0</v>
      </c>
      <c r="X446" s="27">
        <v>3297828</v>
      </c>
    </row>
    <row r="447" spans="1:25" x14ac:dyDescent="0.3">
      <c r="A447" s="26" t="s">
        <v>1666</v>
      </c>
      <c r="B447" s="26">
        <v>0</v>
      </c>
      <c r="C447" s="26" t="s">
        <v>641</v>
      </c>
      <c r="D447" s="26" t="s">
        <v>1667</v>
      </c>
      <c r="E447" s="26" t="s">
        <v>624</v>
      </c>
      <c r="F447" s="26">
        <v>2019</v>
      </c>
      <c r="G447" s="26" t="s">
        <v>775</v>
      </c>
      <c r="H447" s="26">
        <v>1</v>
      </c>
      <c r="I447" s="26" t="s">
        <v>806</v>
      </c>
      <c r="J447" s="26" t="s">
        <v>806</v>
      </c>
      <c r="K447" s="26" t="s">
        <v>807</v>
      </c>
      <c r="O447" s="27">
        <v>0</v>
      </c>
      <c r="P447" s="27">
        <v>1262431</v>
      </c>
      <c r="S447" s="27">
        <v>0</v>
      </c>
      <c r="T447" s="27">
        <v>1308500</v>
      </c>
      <c r="U447" s="27">
        <v>0</v>
      </c>
      <c r="V447" s="27">
        <v>0</v>
      </c>
      <c r="W447" s="27">
        <v>0</v>
      </c>
      <c r="X447" s="27">
        <v>2570931</v>
      </c>
    </row>
    <row r="448" spans="1:25" hidden="1" x14ac:dyDescent="0.3">
      <c r="A448" s="26" t="s">
        <v>1668</v>
      </c>
      <c r="B448" s="26">
        <v>0</v>
      </c>
      <c r="C448" s="26" t="s">
        <v>641</v>
      </c>
      <c r="D448" s="26" t="s">
        <v>133</v>
      </c>
      <c r="E448" s="26" t="s">
        <v>624</v>
      </c>
      <c r="F448" s="26">
        <v>2016</v>
      </c>
      <c r="G448" s="26" t="s">
        <v>775</v>
      </c>
      <c r="H448" s="26">
        <v>1</v>
      </c>
      <c r="I448" s="26" t="s">
        <v>806</v>
      </c>
      <c r="J448" s="26" t="s">
        <v>806</v>
      </c>
      <c r="K448" s="26" t="s">
        <v>807</v>
      </c>
      <c r="L448" s="26" t="s">
        <v>1669</v>
      </c>
      <c r="M448" s="27">
        <v>0</v>
      </c>
      <c r="N448" s="27">
        <v>0</v>
      </c>
      <c r="O448" s="27">
        <v>0</v>
      </c>
      <c r="P448" s="27">
        <v>1238331.6499999999</v>
      </c>
      <c r="Q448" s="27">
        <v>0</v>
      </c>
      <c r="R448" s="27">
        <v>0</v>
      </c>
      <c r="S448" s="27">
        <v>0</v>
      </c>
      <c r="T448" s="27">
        <v>1608515.18</v>
      </c>
      <c r="U448" s="27">
        <v>0</v>
      </c>
      <c r="V448" s="27">
        <v>0</v>
      </c>
      <c r="W448" s="27">
        <v>0</v>
      </c>
      <c r="X448" s="27">
        <v>2846846.83</v>
      </c>
    </row>
    <row r="449" spans="1:25" hidden="1" x14ac:dyDescent="0.3">
      <c r="A449" s="26" t="s">
        <v>1670</v>
      </c>
      <c r="B449" s="26">
        <v>0</v>
      </c>
      <c r="C449" s="26" t="s">
        <v>641</v>
      </c>
      <c r="D449" s="26" t="s">
        <v>133</v>
      </c>
      <c r="E449" s="26" t="s">
        <v>624</v>
      </c>
      <c r="F449" s="26">
        <v>2017</v>
      </c>
      <c r="G449" s="26" t="s">
        <v>775</v>
      </c>
      <c r="H449" s="26">
        <v>1</v>
      </c>
      <c r="I449" s="26" t="s">
        <v>806</v>
      </c>
      <c r="J449" s="26" t="s">
        <v>806</v>
      </c>
      <c r="K449" s="26" t="s">
        <v>807</v>
      </c>
      <c r="L449" s="26" t="s">
        <v>1669</v>
      </c>
      <c r="O449" s="27">
        <v>0</v>
      </c>
      <c r="P449" s="27">
        <v>1410771.59</v>
      </c>
      <c r="S449" s="27">
        <v>0</v>
      </c>
      <c r="T449" s="27">
        <v>1914502.33</v>
      </c>
      <c r="U449" s="27">
        <v>0</v>
      </c>
      <c r="V449" s="27">
        <v>0</v>
      </c>
      <c r="W449" s="27">
        <v>0</v>
      </c>
      <c r="X449" s="27">
        <v>3325273.92</v>
      </c>
    </row>
    <row r="450" spans="1:25" hidden="1" x14ac:dyDescent="0.3">
      <c r="A450" s="26" t="s">
        <v>1671</v>
      </c>
      <c r="B450" s="26">
        <v>0</v>
      </c>
      <c r="C450" s="26" t="s">
        <v>641</v>
      </c>
      <c r="D450" s="26" t="s">
        <v>133</v>
      </c>
      <c r="E450" s="26" t="s">
        <v>624</v>
      </c>
      <c r="F450" s="26">
        <v>2018</v>
      </c>
      <c r="G450" s="26" t="s">
        <v>775</v>
      </c>
      <c r="H450" s="26">
        <v>1</v>
      </c>
      <c r="I450" s="26" t="s">
        <v>806</v>
      </c>
      <c r="J450" s="26" t="s">
        <v>806</v>
      </c>
      <c r="K450" s="26" t="s">
        <v>807</v>
      </c>
      <c r="L450" s="26" t="s">
        <v>1669</v>
      </c>
      <c r="M450" s="27">
        <v>0</v>
      </c>
      <c r="N450" s="27">
        <v>0</v>
      </c>
      <c r="O450" s="27">
        <v>0</v>
      </c>
      <c r="P450" s="27">
        <v>914003.12</v>
      </c>
      <c r="Q450" s="27">
        <v>0</v>
      </c>
      <c r="R450" s="27">
        <v>0</v>
      </c>
      <c r="S450" s="27">
        <v>0</v>
      </c>
      <c r="T450" s="27">
        <v>1997199.88</v>
      </c>
      <c r="U450" s="27">
        <v>0</v>
      </c>
      <c r="V450" s="27">
        <v>0</v>
      </c>
      <c r="W450" s="27">
        <v>0</v>
      </c>
      <c r="X450" s="27">
        <v>2911203</v>
      </c>
    </row>
    <row r="451" spans="1:25" x14ac:dyDescent="0.3">
      <c r="A451" s="26" t="s">
        <v>1672</v>
      </c>
      <c r="B451" s="26">
        <v>0</v>
      </c>
      <c r="C451" s="26" t="s">
        <v>641</v>
      </c>
      <c r="D451" s="26" t="s">
        <v>1673</v>
      </c>
      <c r="E451" s="26" t="s">
        <v>624</v>
      </c>
      <c r="F451" s="26">
        <v>2019</v>
      </c>
      <c r="G451" s="26" t="s">
        <v>775</v>
      </c>
      <c r="H451" s="26">
        <v>1</v>
      </c>
      <c r="I451" s="26" t="s">
        <v>806</v>
      </c>
      <c r="J451" s="26" t="s">
        <v>806</v>
      </c>
      <c r="K451" s="26" t="s">
        <v>807</v>
      </c>
      <c r="L451" s="26" t="s">
        <v>1669</v>
      </c>
      <c r="O451" s="27">
        <v>0</v>
      </c>
      <c r="P451" s="27">
        <v>678128.06</v>
      </c>
      <c r="S451" s="27">
        <v>0</v>
      </c>
      <c r="T451" s="27">
        <v>1778226.71</v>
      </c>
      <c r="U451" s="27">
        <v>0</v>
      </c>
      <c r="V451" s="27">
        <v>0</v>
      </c>
      <c r="W451" s="27">
        <v>0</v>
      </c>
      <c r="X451" s="27">
        <v>2456354.77</v>
      </c>
    </row>
    <row r="452" spans="1:25" hidden="1" x14ac:dyDescent="0.3">
      <c r="A452" s="26" t="s">
        <v>1674</v>
      </c>
      <c r="B452" s="26">
        <v>0</v>
      </c>
      <c r="C452" s="26" t="s">
        <v>641</v>
      </c>
      <c r="D452" s="26" t="s">
        <v>134</v>
      </c>
      <c r="E452" s="26" t="s">
        <v>624</v>
      </c>
      <c r="F452" s="26">
        <v>2016</v>
      </c>
      <c r="G452" s="26" t="s">
        <v>775</v>
      </c>
      <c r="H452" s="26">
        <v>1</v>
      </c>
      <c r="I452" s="26" t="s">
        <v>882</v>
      </c>
      <c r="J452" s="26" t="s">
        <v>849</v>
      </c>
      <c r="K452" s="26" t="s">
        <v>845</v>
      </c>
      <c r="L452" s="26" t="s">
        <v>1675</v>
      </c>
      <c r="M452" s="27">
        <v>2560.98</v>
      </c>
      <c r="N452" s="27">
        <v>0</v>
      </c>
      <c r="O452" s="27">
        <v>2560.98</v>
      </c>
      <c r="P452" s="27">
        <v>1145982.3</v>
      </c>
      <c r="Q452" s="27">
        <v>0</v>
      </c>
      <c r="R452" s="27">
        <v>0</v>
      </c>
      <c r="S452" s="27">
        <v>0</v>
      </c>
      <c r="T452" s="27">
        <v>618004.74</v>
      </c>
      <c r="U452" s="27">
        <v>2560.98</v>
      </c>
      <c r="V452" s="27">
        <v>0</v>
      </c>
      <c r="W452" s="27">
        <v>2560.98</v>
      </c>
      <c r="X452" s="27">
        <v>1763987.04</v>
      </c>
      <c r="Y452" s="26" t="s">
        <v>1676</v>
      </c>
    </row>
    <row r="453" spans="1:25" hidden="1" x14ac:dyDescent="0.3">
      <c r="A453" s="26" t="s">
        <v>1677</v>
      </c>
      <c r="B453" s="26">
        <v>0</v>
      </c>
      <c r="C453" s="26" t="s">
        <v>641</v>
      </c>
      <c r="D453" s="26" t="s">
        <v>134</v>
      </c>
      <c r="E453" s="26" t="s">
        <v>624</v>
      </c>
      <c r="F453" s="26">
        <v>2017</v>
      </c>
      <c r="G453" s="26" t="s">
        <v>775</v>
      </c>
      <c r="H453" s="26">
        <v>1</v>
      </c>
      <c r="I453" s="26" t="s">
        <v>882</v>
      </c>
      <c r="J453" s="26" t="s">
        <v>849</v>
      </c>
      <c r="K453" s="26" t="s">
        <v>845</v>
      </c>
      <c r="L453" s="26" t="s">
        <v>1675</v>
      </c>
      <c r="M453" s="27">
        <v>27890.69</v>
      </c>
      <c r="N453" s="27">
        <v>0</v>
      </c>
      <c r="O453" s="27">
        <v>27890.69</v>
      </c>
      <c r="P453" s="27">
        <v>962260.44</v>
      </c>
      <c r="Q453" s="27">
        <v>0</v>
      </c>
      <c r="R453" s="27">
        <v>0</v>
      </c>
      <c r="S453" s="27">
        <v>0</v>
      </c>
      <c r="T453" s="27">
        <v>905249.59</v>
      </c>
      <c r="U453" s="27">
        <v>27890.69</v>
      </c>
      <c r="V453" s="27">
        <v>0</v>
      </c>
      <c r="W453" s="27">
        <v>27890.69</v>
      </c>
      <c r="X453" s="27">
        <v>1867510.03</v>
      </c>
      <c r="Y453" s="26" t="s">
        <v>1678</v>
      </c>
    </row>
    <row r="454" spans="1:25" hidden="1" x14ac:dyDescent="0.3">
      <c r="A454" s="26" t="s">
        <v>1679</v>
      </c>
      <c r="B454" s="26">
        <v>0</v>
      </c>
      <c r="C454" s="26" t="s">
        <v>641</v>
      </c>
      <c r="D454" s="26" t="s">
        <v>134</v>
      </c>
      <c r="E454" s="26" t="s">
        <v>624</v>
      </c>
      <c r="F454" s="26">
        <v>2018</v>
      </c>
      <c r="G454" s="26" t="s">
        <v>775</v>
      </c>
      <c r="H454" s="26">
        <v>1</v>
      </c>
      <c r="I454" s="26" t="s">
        <v>806</v>
      </c>
      <c r="J454" s="26" t="s">
        <v>845</v>
      </c>
      <c r="K454" s="26" t="s">
        <v>845</v>
      </c>
      <c r="L454" s="26" t="s">
        <v>1680</v>
      </c>
      <c r="M454" s="27">
        <v>8850.49</v>
      </c>
      <c r="N454" s="27">
        <v>3230.56</v>
      </c>
      <c r="O454" s="27">
        <v>5619.93</v>
      </c>
      <c r="P454" s="27">
        <v>1831426</v>
      </c>
      <c r="Q454" s="27">
        <v>10210.272999999999</v>
      </c>
      <c r="R454" s="27">
        <v>0</v>
      </c>
      <c r="S454" s="27">
        <v>10210.272999999999</v>
      </c>
      <c r="T454" s="27">
        <v>1108346.27</v>
      </c>
      <c r="U454" s="27">
        <v>19060.762999999999</v>
      </c>
      <c r="V454" s="27">
        <v>3230.56</v>
      </c>
      <c r="W454" s="27">
        <v>15830.203</v>
      </c>
      <c r="X454" s="27">
        <v>2939772.27</v>
      </c>
      <c r="Y454" s="26" t="s">
        <v>1681</v>
      </c>
    </row>
    <row r="455" spans="1:25" x14ac:dyDescent="0.3">
      <c r="A455" s="26" t="s">
        <v>1682</v>
      </c>
      <c r="B455" s="26">
        <v>0</v>
      </c>
      <c r="C455" s="26" t="s">
        <v>641</v>
      </c>
      <c r="D455" s="26" t="s">
        <v>1683</v>
      </c>
      <c r="E455" s="26" t="s">
        <v>624</v>
      </c>
      <c r="F455" s="26">
        <v>2019</v>
      </c>
      <c r="G455" s="26" t="s">
        <v>775</v>
      </c>
      <c r="H455" s="26">
        <v>1</v>
      </c>
      <c r="I455" s="26" t="s">
        <v>806</v>
      </c>
      <c r="J455" s="26" t="s">
        <v>845</v>
      </c>
      <c r="K455" s="26" t="s">
        <v>845</v>
      </c>
      <c r="L455" s="26" t="s">
        <v>1684</v>
      </c>
      <c r="M455" s="27">
        <v>224.82</v>
      </c>
      <c r="N455" s="27">
        <v>0</v>
      </c>
      <c r="O455" s="27">
        <v>224.82</v>
      </c>
      <c r="P455" s="27">
        <v>743279.68</v>
      </c>
      <c r="Q455" s="27">
        <v>0</v>
      </c>
      <c r="R455" s="27">
        <v>0</v>
      </c>
      <c r="S455" s="27">
        <v>0</v>
      </c>
      <c r="T455" s="27">
        <v>699303.95</v>
      </c>
      <c r="U455" s="27">
        <v>224.82</v>
      </c>
      <c r="V455" s="27">
        <v>0</v>
      </c>
      <c r="W455" s="27">
        <v>224.82</v>
      </c>
      <c r="X455" s="27">
        <v>1442583.63</v>
      </c>
      <c r="Y455" s="26" t="s">
        <v>1685</v>
      </c>
    </row>
    <row r="456" spans="1:25" x14ac:dyDescent="0.3">
      <c r="A456" s="26" t="s">
        <v>1686</v>
      </c>
      <c r="B456" s="26">
        <v>0</v>
      </c>
      <c r="C456" s="26" t="s">
        <v>1687</v>
      </c>
      <c r="D456" s="26" t="s">
        <v>1688</v>
      </c>
      <c r="E456" s="26" t="s">
        <v>624</v>
      </c>
      <c r="F456" s="26">
        <v>2019</v>
      </c>
      <c r="G456" s="26" t="s">
        <v>775</v>
      </c>
      <c r="H456" s="26">
        <v>1</v>
      </c>
      <c r="I456" s="26" t="s">
        <v>806</v>
      </c>
      <c r="J456" s="26" t="s">
        <v>806</v>
      </c>
      <c r="K456" s="26" t="s">
        <v>807</v>
      </c>
      <c r="M456" s="27">
        <v>1293.3399999999999</v>
      </c>
      <c r="O456" s="27">
        <v>1293.3399999999999</v>
      </c>
      <c r="P456" s="27">
        <v>566234.87</v>
      </c>
      <c r="S456" s="27">
        <v>0</v>
      </c>
      <c r="T456" s="27">
        <v>941748.8</v>
      </c>
      <c r="U456" s="27">
        <v>1293.3399999999999</v>
      </c>
      <c r="V456" s="27">
        <v>0</v>
      </c>
      <c r="W456" s="27">
        <v>1293.3399999999999</v>
      </c>
      <c r="X456" s="27">
        <v>1507983.67</v>
      </c>
      <c r="Y456" s="26" t="s">
        <v>1689</v>
      </c>
    </row>
    <row r="457" spans="1:25" hidden="1" x14ac:dyDescent="0.3">
      <c r="A457" s="26" t="s">
        <v>1690</v>
      </c>
      <c r="B457" s="26">
        <v>0</v>
      </c>
      <c r="C457" s="26" t="s">
        <v>1691</v>
      </c>
      <c r="D457" s="26" t="s">
        <v>449</v>
      </c>
      <c r="E457" s="26" t="s">
        <v>624</v>
      </c>
      <c r="F457" s="26">
        <v>2015</v>
      </c>
      <c r="G457" s="26" t="s">
        <v>843</v>
      </c>
      <c r="H457" s="26">
        <v>0</v>
      </c>
    </row>
    <row r="458" spans="1:25" hidden="1" x14ac:dyDescent="0.3">
      <c r="A458" s="26" t="s">
        <v>1692</v>
      </c>
      <c r="B458" s="26">
        <v>0</v>
      </c>
      <c r="C458" s="26" t="s">
        <v>1691</v>
      </c>
      <c r="D458" s="26" t="s">
        <v>449</v>
      </c>
      <c r="E458" s="26" t="s">
        <v>624</v>
      </c>
      <c r="F458" s="26">
        <v>2017</v>
      </c>
      <c r="G458" s="26" t="s">
        <v>775</v>
      </c>
      <c r="H458" s="26">
        <v>1</v>
      </c>
      <c r="K458" s="26" t="s">
        <v>845</v>
      </c>
      <c r="M458" s="27">
        <v>3085</v>
      </c>
      <c r="O458" s="27">
        <v>3085</v>
      </c>
      <c r="P458" s="27">
        <v>1285166</v>
      </c>
      <c r="Q458" s="27">
        <v>7512</v>
      </c>
      <c r="S458" s="27">
        <v>7512</v>
      </c>
      <c r="T458" s="27">
        <v>755778</v>
      </c>
      <c r="U458" s="27">
        <v>10597</v>
      </c>
      <c r="V458" s="27">
        <v>0</v>
      </c>
      <c r="W458" s="27">
        <v>10597</v>
      </c>
      <c r="X458" s="27">
        <v>2040944</v>
      </c>
      <c r="Y458" s="26" t="s">
        <v>1693</v>
      </c>
    </row>
    <row r="459" spans="1:25" hidden="1" x14ac:dyDescent="0.3">
      <c r="A459" s="26" t="s">
        <v>1694</v>
      </c>
      <c r="B459" s="26">
        <v>0</v>
      </c>
      <c r="C459" s="26" t="s">
        <v>1691</v>
      </c>
      <c r="D459" s="26" t="s">
        <v>449</v>
      </c>
      <c r="E459" s="26" t="s">
        <v>624</v>
      </c>
      <c r="F459" s="26">
        <v>2018</v>
      </c>
      <c r="G459" s="26" t="s">
        <v>775</v>
      </c>
      <c r="H459" s="26">
        <v>1</v>
      </c>
      <c r="K459" s="26" t="s">
        <v>845</v>
      </c>
      <c r="M459" s="27">
        <v>26.750699999999998</v>
      </c>
      <c r="O459" s="27">
        <v>26.750699999999998</v>
      </c>
      <c r="P459" s="27">
        <v>1526103.8514419</v>
      </c>
      <c r="S459" s="27">
        <v>0</v>
      </c>
      <c r="T459" s="27">
        <v>819041.51193041506</v>
      </c>
      <c r="U459" s="27">
        <v>26.750699999999998</v>
      </c>
      <c r="V459" s="27">
        <v>0</v>
      </c>
      <c r="W459" s="27">
        <v>26.750699999999998</v>
      </c>
      <c r="X459" s="27">
        <v>2345145.3633723101</v>
      </c>
      <c r="Y459" s="26" t="s">
        <v>1695</v>
      </c>
    </row>
    <row r="460" spans="1:25" hidden="1" x14ac:dyDescent="0.3">
      <c r="A460" s="26" t="s">
        <v>1696</v>
      </c>
      <c r="B460" s="26">
        <v>0</v>
      </c>
      <c r="C460" s="26" t="s">
        <v>642</v>
      </c>
      <c r="D460" s="26" t="s">
        <v>1697</v>
      </c>
      <c r="E460" s="26" t="s">
        <v>624</v>
      </c>
      <c r="F460" s="26">
        <v>2016</v>
      </c>
      <c r="G460" s="26" t="s">
        <v>834</v>
      </c>
      <c r="H460" s="26">
        <v>0</v>
      </c>
    </row>
    <row r="461" spans="1:25" hidden="1" x14ac:dyDescent="0.3">
      <c r="A461" s="26" t="s">
        <v>1698</v>
      </c>
      <c r="B461" s="26">
        <v>0</v>
      </c>
      <c r="C461" s="26" t="s">
        <v>642</v>
      </c>
      <c r="D461" s="26" t="s">
        <v>136</v>
      </c>
      <c r="E461" s="26" t="s">
        <v>624</v>
      </c>
      <c r="F461" s="26">
        <v>2017</v>
      </c>
      <c r="G461" s="26" t="s">
        <v>775</v>
      </c>
      <c r="H461" s="26">
        <v>1</v>
      </c>
      <c r="I461" s="26" t="s">
        <v>849</v>
      </c>
      <c r="J461" s="26" t="s">
        <v>849</v>
      </c>
      <c r="K461" s="26" t="s">
        <v>849</v>
      </c>
      <c r="L461" s="26" t="s">
        <v>1699</v>
      </c>
      <c r="M461" s="27">
        <v>37967.82</v>
      </c>
      <c r="N461" s="27">
        <v>0</v>
      </c>
      <c r="O461" s="27">
        <v>37967.82</v>
      </c>
      <c r="P461" s="27">
        <v>893695.71</v>
      </c>
      <c r="Q461" s="27">
        <v>0</v>
      </c>
      <c r="R461" s="27">
        <v>0</v>
      </c>
      <c r="S461" s="27">
        <v>0</v>
      </c>
      <c r="T461" s="27">
        <v>0</v>
      </c>
      <c r="U461" s="27">
        <v>37967.82</v>
      </c>
      <c r="V461" s="27">
        <v>0</v>
      </c>
      <c r="W461" s="27">
        <v>37967.82</v>
      </c>
      <c r="X461" s="27">
        <v>893695.71</v>
      </c>
      <c r="Y461" s="26" t="s">
        <v>1700</v>
      </c>
    </row>
    <row r="462" spans="1:25" hidden="1" x14ac:dyDescent="0.3">
      <c r="A462" s="26" t="s">
        <v>1701</v>
      </c>
      <c r="B462" s="26">
        <v>0</v>
      </c>
      <c r="C462" s="26" t="s">
        <v>642</v>
      </c>
      <c r="D462" s="26" t="s">
        <v>136</v>
      </c>
      <c r="E462" s="26" t="s">
        <v>624</v>
      </c>
      <c r="F462" s="26">
        <v>2018</v>
      </c>
      <c r="G462" s="26" t="s">
        <v>775</v>
      </c>
      <c r="H462" s="26">
        <v>1</v>
      </c>
      <c r="I462" s="26" t="s">
        <v>849</v>
      </c>
      <c r="J462" s="26" t="s">
        <v>849</v>
      </c>
      <c r="K462" s="26" t="s">
        <v>849</v>
      </c>
      <c r="L462" s="26" t="s">
        <v>1699</v>
      </c>
      <c r="M462" s="27">
        <v>50513.96</v>
      </c>
      <c r="O462" s="27">
        <v>50513.96</v>
      </c>
      <c r="P462" s="27">
        <v>1207393.78</v>
      </c>
      <c r="S462" s="27">
        <v>0</v>
      </c>
      <c r="U462" s="27">
        <v>50513.96</v>
      </c>
      <c r="V462" s="27">
        <v>0</v>
      </c>
      <c r="W462" s="27">
        <v>50513.96</v>
      </c>
      <c r="X462" s="27">
        <v>1207393.78</v>
      </c>
      <c r="Y462" s="26" t="s">
        <v>1702</v>
      </c>
    </row>
    <row r="463" spans="1:25" x14ac:dyDescent="0.3">
      <c r="A463" s="26" t="s">
        <v>1703</v>
      </c>
      <c r="B463" s="26">
        <v>0</v>
      </c>
      <c r="C463" s="26" t="s">
        <v>642</v>
      </c>
      <c r="D463" s="26" t="s">
        <v>136</v>
      </c>
      <c r="E463" s="26" t="s">
        <v>624</v>
      </c>
      <c r="F463" s="26">
        <v>2019</v>
      </c>
      <c r="G463" s="26" t="s">
        <v>775</v>
      </c>
      <c r="H463" s="26">
        <v>1</v>
      </c>
      <c r="I463" s="26" t="s">
        <v>849</v>
      </c>
      <c r="J463" s="26" t="s">
        <v>849</v>
      </c>
      <c r="K463" s="26" t="s">
        <v>849</v>
      </c>
      <c r="L463" s="26" t="s">
        <v>1699</v>
      </c>
      <c r="M463" s="27">
        <v>87028.72</v>
      </c>
      <c r="N463" s="27">
        <v>0</v>
      </c>
      <c r="O463" s="27">
        <v>87028.72</v>
      </c>
      <c r="P463" s="27">
        <v>1794175.04</v>
      </c>
      <c r="Q463" s="27">
        <v>0</v>
      </c>
      <c r="R463" s="27">
        <v>0</v>
      </c>
      <c r="S463" s="27">
        <v>0</v>
      </c>
      <c r="T463" s="27">
        <v>0</v>
      </c>
      <c r="U463" s="27">
        <v>87028.72</v>
      </c>
      <c r="V463" s="27">
        <v>0</v>
      </c>
      <c r="W463" s="27">
        <v>87028.72</v>
      </c>
      <c r="X463" s="27">
        <v>1794175.04</v>
      </c>
      <c r="Y463" s="26" t="s">
        <v>1704</v>
      </c>
    </row>
    <row r="464" spans="1:25" hidden="1" x14ac:dyDescent="0.3">
      <c r="A464" s="26" t="s">
        <v>1705</v>
      </c>
      <c r="B464" s="26">
        <v>0</v>
      </c>
      <c r="C464" s="26" t="s">
        <v>642</v>
      </c>
      <c r="D464" s="26" t="s">
        <v>137</v>
      </c>
      <c r="E464" s="26" t="s">
        <v>624</v>
      </c>
      <c r="F464" s="26">
        <v>2018</v>
      </c>
      <c r="G464" s="26" t="s">
        <v>775</v>
      </c>
      <c r="H464" s="26">
        <v>1</v>
      </c>
      <c r="I464" s="26" t="s">
        <v>882</v>
      </c>
      <c r="J464" s="26" t="s">
        <v>849</v>
      </c>
      <c r="K464" s="26" t="s">
        <v>845</v>
      </c>
      <c r="L464" s="26" t="s">
        <v>1706</v>
      </c>
      <c r="M464" s="27">
        <v>0</v>
      </c>
      <c r="N464" s="27">
        <v>0</v>
      </c>
      <c r="O464" s="27">
        <v>0</v>
      </c>
      <c r="P464" s="27">
        <v>85592.12</v>
      </c>
      <c r="Q464" s="27">
        <v>21557.200000000001</v>
      </c>
      <c r="S464" s="27">
        <v>21557.200000000001</v>
      </c>
      <c r="T464" s="27">
        <v>220406.6</v>
      </c>
      <c r="U464" s="27">
        <v>21557.200000000001</v>
      </c>
      <c r="V464" s="27">
        <v>0</v>
      </c>
      <c r="W464" s="27">
        <v>21557.200000000001</v>
      </c>
      <c r="X464" s="27">
        <v>305998.71999999997</v>
      </c>
      <c r="Y464" s="26" t="s">
        <v>1707</v>
      </c>
    </row>
    <row r="465" spans="1:25" x14ac:dyDescent="0.3">
      <c r="A465" s="26" t="s">
        <v>1708</v>
      </c>
      <c r="B465" s="26">
        <v>0</v>
      </c>
      <c r="C465" s="26" t="s">
        <v>642</v>
      </c>
      <c r="D465" s="26" t="s">
        <v>137</v>
      </c>
      <c r="E465" s="26" t="s">
        <v>624</v>
      </c>
      <c r="F465" s="26">
        <v>2019</v>
      </c>
      <c r="G465" s="26" t="s">
        <v>775</v>
      </c>
      <c r="H465" s="26">
        <v>1</v>
      </c>
      <c r="I465" s="26" t="s">
        <v>849</v>
      </c>
      <c r="J465" s="26" t="s">
        <v>849</v>
      </c>
      <c r="K465" s="26" t="s">
        <v>849</v>
      </c>
      <c r="L465" s="26" t="s">
        <v>1709</v>
      </c>
      <c r="M465" s="27">
        <v>0</v>
      </c>
      <c r="N465" s="27">
        <v>0</v>
      </c>
      <c r="O465" s="27">
        <v>0</v>
      </c>
      <c r="P465" s="27">
        <v>180940</v>
      </c>
      <c r="Q465" s="27">
        <v>49493.05</v>
      </c>
      <c r="R465" s="27">
        <v>0</v>
      </c>
      <c r="S465" s="27">
        <v>49493.05</v>
      </c>
      <c r="T465" s="27">
        <v>494845.19</v>
      </c>
      <c r="U465" s="27">
        <v>49493.05</v>
      </c>
      <c r="V465" s="27">
        <v>0</v>
      </c>
      <c r="W465" s="27">
        <v>49493.05</v>
      </c>
      <c r="X465" s="27">
        <v>675785.19</v>
      </c>
      <c r="Y465" s="26" t="s">
        <v>1710</v>
      </c>
    </row>
    <row r="466" spans="1:25" hidden="1" x14ac:dyDescent="0.3">
      <c r="A466" s="26" t="s">
        <v>1711</v>
      </c>
      <c r="B466" s="26">
        <v>0</v>
      </c>
      <c r="C466" s="26" t="s">
        <v>1712</v>
      </c>
      <c r="D466" s="26" t="s">
        <v>1713</v>
      </c>
      <c r="E466" s="26" t="s">
        <v>624</v>
      </c>
      <c r="F466" s="26">
        <v>2016</v>
      </c>
      <c r="G466" s="26" t="s">
        <v>805</v>
      </c>
      <c r="H466" s="26">
        <v>0</v>
      </c>
      <c r="I466" s="26" t="s">
        <v>1008</v>
      </c>
      <c r="J466" s="26" t="s">
        <v>849</v>
      </c>
      <c r="K466" s="26" t="s">
        <v>845</v>
      </c>
      <c r="M466" s="27">
        <v>12639.7402597403</v>
      </c>
      <c r="N466" s="27">
        <v>0</v>
      </c>
      <c r="O466" s="27">
        <v>12639.7402597403</v>
      </c>
      <c r="P466" s="27">
        <v>126747.012987013</v>
      </c>
      <c r="Q466" s="27">
        <v>0</v>
      </c>
      <c r="R466" s="27">
        <v>0</v>
      </c>
      <c r="S466" s="27">
        <v>0</v>
      </c>
      <c r="T466" s="27">
        <v>763873</v>
      </c>
      <c r="U466" s="27">
        <v>12639.7402597403</v>
      </c>
      <c r="V466" s="27">
        <v>0</v>
      </c>
      <c r="W466" s="27">
        <v>12639.7402597403</v>
      </c>
      <c r="X466" s="27">
        <v>890620.01298701297</v>
      </c>
    </row>
    <row r="467" spans="1:25" hidden="1" x14ac:dyDescent="0.3">
      <c r="A467" s="26" t="s">
        <v>1714</v>
      </c>
      <c r="B467" s="26">
        <v>0</v>
      </c>
      <c r="C467" s="26" t="s">
        <v>1712</v>
      </c>
      <c r="D467" s="26" t="s">
        <v>1715</v>
      </c>
      <c r="E467" s="26" t="s">
        <v>624</v>
      </c>
      <c r="F467" s="26">
        <v>2016</v>
      </c>
      <c r="G467" s="26" t="s">
        <v>805</v>
      </c>
      <c r="H467" s="26">
        <v>0</v>
      </c>
      <c r="I467" s="26" t="s">
        <v>1008</v>
      </c>
      <c r="J467" s="26" t="s">
        <v>849</v>
      </c>
      <c r="K467" s="26" t="s">
        <v>845</v>
      </c>
      <c r="M467" s="27">
        <v>1387</v>
      </c>
      <c r="N467" s="27">
        <v>0</v>
      </c>
      <c r="O467" s="27">
        <v>1387</v>
      </c>
      <c r="P467" s="27">
        <v>23827.2302964642</v>
      </c>
      <c r="Q467" s="27">
        <v>0</v>
      </c>
      <c r="R467" s="27">
        <v>0</v>
      </c>
      <c r="S467" s="27">
        <v>0</v>
      </c>
      <c r="T467" s="27">
        <v>232408.46</v>
      </c>
      <c r="U467" s="27">
        <v>1387</v>
      </c>
      <c r="V467" s="27">
        <v>0</v>
      </c>
      <c r="W467" s="27">
        <v>1387</v>
      </c>
      <c r="X467" s="27">
        <v>256235.69029646399</v>
      </c>
    </row>
    <row r="468" spans="1:25" x14ac:dyDescent="0.3">
      <c r="A468" s="26" t="s">
        <v>1716</v>
      </c>
      <c r="B468" s="26">
        <v>0</v>
      </c>
      <c r="C468" s="26" t="s">
        <v>1712</v>
      </c>
      <c r="D468" s="26" t="s">
        <v>1717</v>
      </c>
      <c r="E468" s="26" t="s">
        <v>624</v>
      </c>
      <c r="F468" s="26">
        <v>2019</v>
      </c>
      <c r="G468" s="26" t="s">
        <v>775</v>
      </c>
      <c r="H468" s="26">
        <v>1</v>
      </c>
      <c r="I468" s="26" t="s">
        <v>1008</v>
      </c>
      <c r="J468" s="26" t="s">
        <v>849</v>
      </c>
      <c r="K468" s="26" t="s">
        <v>845</v>
      </c>
      <c r="M468" s="27">
        <v>0</v>
      </c>
      <c r="N468" s="27">
        <v>0</v>
      </c>
      <c r="O468" s="27">
        <v>0</v>
      </c>
      <c r="P468" s="27">
        <v>88459</v>
      </c>
      <c r="Q468" s="27">
        <v>0</v>
      </c>
      <c r="S468" s="27">
        <v>0</v>
      </c>
      <c r="T468" s="27">
        <v>23935</v>
      </c>
      <c r="U468" s="27">
        <v>0</v>
      </c>
      <c r="V468" s="27">
        <v>0</v>
      </c>
      <c r="W468" s="27">
        <v>0</v>
      </c>
      <c r="X468" s="27">
        <v>112394</v>
      </c>
      <c r="Y468" s="26" t="s">
        <v>1718</v>
      </c>
    </row>
    <row r="469" spans="1:25" hidden="1" x14ac:dyDescent="0.3">
      <c r="A469" s="26" t="s">
        <v>1719</v>
      </c>
      <c r="B469" s="26">
        <v>0</v>
      </c>
      <c r="C469" s="26" t="s">
        <v>682</v>
      </c>
      <c r="D469" s="26" t="s">
        <v>502</v>
      </c>
      <c r="E469" s="26" t="s">
        <v>624</v>
      </c>
      <c r="F469" s="26">
        <v>2017</v>
      </c>
      <c r="G469" s="26" t="s">
        <v>843</v>
      </c>
      <c r="H469" s="26">
        <v>1</v>
      </c>
      <c r="I469" s="26" t="s">
        <v>806</v>
      </c>
      <c r="J469" s="26" t="s">
        <v>806</v>
      </c>
      <c r="K469" s="26" t="s">
        <v>807</v>
      </c>
      <c r="L469" s="26" t="s">
        <v>1720</v>
      </c>
      <c r="O469" s="27">
        <v>0</v>
      </c>
      <c r="P469" s="27">
        <v>1356496</v>
      </c>
      <c r="S469" s="27">
        <v>0</v>
      </c>
      <c r="U469" s="27">
        <v>0</v>
      </c>
      <c r="V469" s="27">
        <v>0</v>
      </c>
      <c r="W469" s="27">
        <v>0</v>
      </c>
      <c r="X469" s="27">
        <v>1356496</v>
      </c>
      <c r="Y469" s="26" t="s">
        <v>1721</v>
      </c>
    </row>
    <row r="470" spans="1:25" hidden="1" x14ac:dyDescent="0.3">
      <c r="A470" s="26" t="s">
        <v>1722</v>
      </c>
      <c r="B470" s="26">
        <v>0</v>
      </c>
      <c r="C470" s="26" t="s">
        <v>682</v>
      </c>
      <c r="D470" s="26" t="s">
        <v>502</v>
      </c>
      <c r="E470" s="26" t="s">
        <v>624</v>
      </c>
      <c r="F470" s="26">
        <v>2018</v>
      </c>
      <c r="G470" s="26" t="s">
        <v>775</v>
      </c>
      <c r="H470" s="26">
        <v>1</v>
      </c>
      <c r="I470" s="26" t="s">
        <v>806</v>
      </c>
      <c r="J470" s="26" t="s">
        <v>806</v>
      </c>
      <c r="K470" s="26" t="s">
        <v>807</v>
      </c>
      <c r="L470" s="26" t="s">
        <v>1723</v>
      </c>
      <c r="O470" s="27">
        <v>0</v>
      </c>
      <c r="P470" s="27">
        <v>2072131</v>
      </c>
      <c r="S470" s="27">
        <v>0</v>
      </c>
      <c r="U470" s="27">
        <v>0</v>
      </c>
      <c r="V470" s="27">
        <v>0</v>
      </c>
      <c r="W470" s="27">
        <v>0</v>
      </c>
      <c r="X470" s="27">
        <v>2072131</v>
      </c>
      <c r="Y470" s="26" t="s">
        <v>1721</v>
      </c>
    </row>
    <row r="471" spans="1:25" x14ac:dyDescent="0.3">
      <c r="A471" s="26" t="s">
        <v>1724</v>
      </c>
      <c r="B471" s="26">
        <v>0</v>
      </c>
      <c r="C471" s="26" t="s">
        <v>682</v>
      </c>
      <c r="D471" s="26" t="s">
        <v>1725</v>
      </c>
      <c r="E471" s="26" t="s">
        <v>624</v>
      </c>
      <c r="F471" s="26">
        <v>2019</v>
      </c>
      <c r="G471" s="26" t="s">
        <v>775</v>
      </c>
      <c r="H471" s="26">
        <v>1</v>
      </c>
      <c r="I471" s="26" t="s">
        <v>806</v>
      </c>
      <c r="J471" s="26" t="s">
        <v>845</v>
      </c>
      <c r="K471" s="26" t="s">
        <v>845</v>
      </c>
      <c r="L471" s="26" t="s">
        <v>1726</v>
      </c>
      <c r="M471" s="27">
        <v>0</v>
      </c>
      <c r="N471" s="27">
        <v>0</v>
      </c>
      <c r="O471" s="27">
        <v>0</v>
      </c>
      <c r="P471" s="27">
        <v>1405278.54</v>
      </c>
      <c r="Q471" s="27">
        <v>1480.4916814159301</v>
      </c>
      <c r="R471" s="27">
        <v>888.52</v>
      </c>
      <c r="S471" s="27">
        <v>591.97168141592897</v>
      </c>
      <c r="T471" s="27">
        <v>1531544.58</v>
      </c>
      <c r="U471" s="27">
        <v>1480.4916814159301</v>
      </c>
      <c r="V471" s="27">
        <v>888.52</v>
      </c>
      <c r="W471" s="27">
        <v>591.97168141592897</v>
      </c>
      <c r="X471" s="27">
        <v>2936823.12</v>
      </c>
      <c r="Y471" s="26" t="s">
        <v>1727</v>
      </c>
    </row>
    <row r="472" spans="1:25" hidden="1" x14ac:dyDescent="0.3">
      <c r="A472" s="26" t="s">
        <v>1728</v>
      </c>
      <c r="B472" s="26">
        <v>0</v>
      </c>
      <c r="C472" s="26" t="s">
        <v>682</v>
      </c>
      <c r="D472" s="26" t="s">
        <v>503</v>
      </c>
      <c r="E472" s="26" t="s">
        <v>624</v>
      </c>
      <c r="F472" s="26">
        <v>2017</v>
      </c>
      <c r="G472" s="26" t="s">
        <v>775</v>
      </c>
      <c r="H472" s="26">
        <v>1</v>
      </c>
      <c r="I472" s="26" t="s">
        <v>806</v>
      </c>
      <c r="J472" s="26" t="s">
        <v>849</v>
      </c>
      <c r="K472" s="26" t="s">
        <v>845</v>
      </c>
      <c r="L472" s="26" t="s">
        <v>1729</v>
      </c>
      <c r="M472" s="27">
        <v>0</v>
      </c>
      <c r="N472" s="27">
        <v>0</v>
      </c>
      <c r="O472" s="27">
        <v>0</v>
      </c>
      <c r="P472" s="27">
        <v>1553594.05</v>
      </c>
      <c r="Q472" s="27">
        <v>42196.46</v>
      </c>
      <c r="R472" s="27">
        <v>0</v>
      </c>
      <c r="S472" s="27">
        <v>42196.46</v>
      </c>
      <c r="T472" s="27">
        <v>1418994.82</v>
      </c>
      <c r="U472" s="27">
        <v>42196.46</v>
      </c>
      <c r="V472" s="27">
        <v>0</v>
      </c>
      <c r="W472" s="27">
        <v>42196.46</v>
      </c>
      <c r="X472" s="27">
        <v>2972588.87</v>
      </c>
      <c r="Y472" s="26" t="s">
        <v>1730</v>
      </c>
    </row>
    <row r="473" spans="1:25" hidden="1" x14ac:dyDescent="0.3">
      <c r="A473" s="26" t="s">
        <v>1731</v>
      </c>
      <c r="B473" s="26">
        <v>0</v>
      </c>
      <c r="C473" s="26" t="s">
        <v>682</v>
      </c>
      <c r="D473" s="26" t="s">
        <v>503</v>
      </c>
      <c r="E473" s="26" t="s">
        <v>624</v>
      </c>
      <c r="F473" s="26">
        <v>2018</v>
      </c>
      <c r="G473" s="26" t="s">
        <v>834</v>
      </c>
      <c r="H473" s="26">
        <v>0</v>
      </c>
      <c r="I473" s="26" t="s">
        <v>806</v>
      </c>
      <c r="J473" s="26" t="s">
        <v>882</v>
      </c>
      <c r="K473" s="26" t="s">
        <v>845</v>
      </c>
      <c r="L473" s="26" t="s">
        <v>1732</v>
      </c>
      <c r="M473" s="27">
        <v>0</v>
      </c>
      <c r="N473" s="27">
        <v>0</v>
      </c>
      <c r="O473" s="27">
        <v>0</v>
      </c>
      <c r="P473" s="27">
        <v>2137173.6800000002</v>
      </c>
      <c r="Q473" s="27">
        <v>7389.6</v>
      </c>
      <c r="R473" s="27">
        <v>0</v>
      </c>
      <c r="S473" s="27">
        <v>7389.6</v>
      </c>
      <c r="T473" s="27">
        <v>1533966.89</v>
      </c>
      <c r="U473" s="27">
        <v>7389.6</v>
      </c>
      <c r="V473" s="27">
        <v>0</v>
      </c>
      <c r="W473" s="27">
        <v>7389.6</v>
      </c>
      <c r="X473" s="27">
        <v>3671140.57</v>
      </c>
      <c r="Y473" s="26" t="s">
        <v>1733</v>
      </c>
    </row>
    <row r="474" spans="1:25" hidden="1" x14ac:dyDescent="0.3">
      <c r="A474" s="26" t="s">
        <v>1734</v>
      </c>
      <c r="B474" s="26">
        <v>0</v>
      </c>
      <c r="C474" s="26" t="s">
        <v>682</v>
      </c>
      <c r="D474" s="26" t="s">
        <v>504</v>
      </c>
      <c r="E474" s="26" t="s">
        <v>624</v>
      </c>
      <c r="F474" s="26">
        <v>2017</v>
      </c>
      <c r="G474" s="26" t="s">
        <v>775</v>
      </c>
      <c r="H474" s="26">
        <v>1</v>
      </c>
      <c r="I474" s="26" t="s">
        <v>806</v>
      </c>
      <c r="J474" s="26" t="s">
        <v>806</v>
      </c>
      <c r="K474" s="26" t="s">
        <v>807</v>
      </c>
      <c r="L474" s="26" t="s">
        <v>1735</v>
      </c>
      <c r="O474" s="27">
        <v>0</v>
      </c>
      <c r="P474" s="27">
        <v>337836</v>
      </c>
      <c r="S474" s="27">
        <v>0</v>
      </c>
      <c r="U474" s="27">
        <v>0</v>
      </c>
      <c r="V474" s="27">
        <v>0</v>
      </c>
      <c r="W474" s="27">
        <v>0</v>
      </c>
      <c r="X474" s="27">
        <v>337836</v>
      </c>
      <c r="Y474" s="26" t="s">
        <v>1736</v>
      </c>
    </row>
    <row r="475" spans="1:25" hidden="1" x14ac:dyDescent="0.3">
      <c r="A475" s="26" t="s">
        <v>1737</v>
      </c>
      <c r="B475" s="26">
        <v>0</v>
      </c>
      <c r="C475" s="26" t="s">
        <v>682</v>
      </c>
      <c r="D475" s="26" t="s">
        <v>504</v>
      </c>
      <c r="E475" s="26" t="s">
        <v>624</v>
      </c>
      <c r="F475" s="26">
        <v>2018</v>
      </c>
      <c r="G475" s="26" t="s">
        <v>775</v>
      </c>
      <c r="H475" s="26">
        <v>1</v>
      </c>
      <c r="I475" s="26" t="s">
        <v>806</v>
      </c>
      <c r="J475" s="26" t="s">
        <v>806</v>
      </c>
      <c r="K475" s="26" t="s">
        <v>807</v>
      </c>
      <c r="L475" s="26" t="s">
        <v>1738</v>
      </c>
      <c r="O475" s="27">
        <v>0</v>
      </c>
      <c r="P475" s="27">
        <v>554423</v>
      </c>
      <c r="S475" s="27">
        <v>0</v>
      </c>
      <c r="U475" s="27">
        <v>0</v>
      </c>
      <c r="V475" s="27">
        <v>0</v>
      </c>
      <c r="W475" s="27">
        <v>0</v>
      </c>
      <c r="X475" s="27">
        <v>554423</v>
      </c>
      <c r="Y475" s="26" t="s">
        <v>1721</v>
      </c>
    </row>
    <row r="476" spans="1:25" x14ac:dyDescent="0.3">
      <c r="A476" s="26" t="s">
        <v>1739</v>
      </c>
      <c r="B476" s="26">
        <v>0</v>
      </c>
      <c r="C476" s="26" t="s">
        <v>682</v>
      </c>
      <c r="D476" s="26" t="s">
        <v>504</v>
      </c>
      <c r="E476" s="26" t="s">
        <v>624</v>
      </c>
      <c r="F476" s="26">
        <v>2019</v>
      </c>
      <c r="G476" s="26" t="s">
        <v>775</v>
      </c>
      <c r="H476" s="26">
        <v>1</v>
      </c>
      <c r="I476" s="26" t="s">
        <v>806</v>
      </c>
      <c r="J476" s="26" t="s">
        <v>806</v>
      </c>
      <c r="K476" s="26" t="s">
        <v>807</v>
      </c>
      <c r="L476" s="26" t="s">
        <v>1735</v>
      </c>
      <c r="O476" s="27">
        <v>0</v>
      </c>
      <c r="P476" s="27">
        <v>601404.30000000005</v>
      </c>
      <c r="S476" s="27">
        <v>0</v>
      </c>
      <c r="T476" s="27">
        <v>0</v>
      </c>
      <c r="U476" s="27">
        <v>0</v>
      </c>
      <c r="V476" s="27">
        <v>0</v>
      </c>
      <c r="W476" s="27">
        <v>0</v>
      </c>
      <c r="X476" s="27">
        <v>601404.30000000005</v>
      </c>
      <c r="Y476" s="26" t="s">
        <v>1740</v>
      </c>
    </row>
    <row r="477" spans="1:25" hidden="1" x14ac:dyDescent="0.3">
      <c r="A477" s="26" t="s">
        <v>1741</v>
      </c>
      <c r="B477" s="26">
        <v>0</v>
      </c>
      <c r="C477" s="26" t="s">
        <v>682</v>
      </c>
      <c r="D477" s="26" t="s">
        <v>504</v>
      </c>
      <c r="E477" s="26" t="s">
        <v>624</v>
      </c>
      <c r="F477" s="26">
        <v>2020</v>
      </c>
      <c r="G477" s="26" t="s">
        <v>775</v>
      </c>
      <c r="H477" s="26">
        <v>1</v>
      </c>
      <c r="I477" s="26" t="s">
        <v>806</v>
      </c>
      <c r="J477" s="26" t="s">
        <v>806</v>
      </c>
      <c r="K477" s="26" t="s">
        <v>807</v>
      </c>
      <c r="L477" s="26" t="s">
        <v>1740</v>
      </c>
      <c r="O477" s="27">
        <v>0</v>
      </c>
      <c r="P477" s="27">
        <v>397727.75</v>
      </c>
      <c r="S477" s="27">
        <v>0</v>
      </c>
      <c r="U477" s="27">
        <v>0</v>
      </c>
      <c r="V477" s="27">
        <v>0</v>
      </c>
      <c r="W477" s="27">
        <v>0</v>
      </c>
      <c r="X477" s="27">
        <v>397727.75</v>
      </c>
      <c r="Y477" s="26" t="s">
        <v>1740</v>
      </c>
    </row>
    <row r="478" spans="1:25" hidden="1" x14ac:dyDescent="0.3">
      <c r="A478" s="26" t="s">
        <v>1742</v>
      </c>
      <c r="B478" s="26">
        <v>0</v>
      </c>
      <c r="C478" s="26" t="s">
        <v>682</v>
      </c>
      <c r="D478" s="26" t="s">
        <v>505</v>
      </c>
      <c r="E478" s="26" t="s">
        <v>624</v>
      </c>
      <c r="F478" s="26">
        <v>2016</v>
      </c>
      <c r="G478" s="26" t="s">
        <v>843</v>
      </c>
      <c r="H478" s="26">
        <v>0</v>
      </c>
      <c r="I478" s="26" t="s">
        <v>806</v>
      </c>
      <c r="J478" s="26" t="s">
        <v>806</v>
      </c>
      <c r="K478" s="26" t="s">
        <v>807</v>
      </c>
      <c r="L478" s="26" t="s">
        <v>1743</v>
      </c>
      <c r="M478" s="27">
        <v>0</v>
      </c>
      <c r="N478" s="27">
        <v>0</v>
      </c>
      <c r="O478" s="27">
        <v>0</v>
      </c>
      <c r="P478" s="27">
        <v>1419120.94</v>
      </c>
      <c r="S478" s="27">
        <v>0</v>
      </c>
      <c r="U478" s="27">
        <v>0</v>
      </c>
      <c r="V478" s="27">
        <v>0</v>
      </c>
      <c r="W478" s="27">
        <v>0</v>
      </c>
      <c r="X478" s="27">
        <v>1419120.94</v>
      </c>
      <c r="Y478" s="26" t="s">
        <v>1736</v>
      </c>
    </row>
    <row r="479" spans="1:25" hidden="1" x14ac:dyDescent="0.3">
      <c r="A479" s="26" t="s">
        <v>1744</v>
      </c>
      <c r="B479" s="26">
        <v>0</v>
      </c>
      <c r="C479" s="26" t="s">
        <v>682</v>
      </c>
      <c r="D479" s="26" t="s">
        <v>505</v>
      </c>
      <c r="E479" s="26" t="s">
        <v>624</v>
      </c>
      <c r="F479" s="26">
        <v>2017</v>
      </c>
      <c r="G479" s="26" t="s">
        <v>775</v>
      </c>
      <c r="H479" s="26">
        <v>1</v>
      </c>
      <c r="I479" s="26" t="s">
        <v>806</v>
      </c>
      <c r="J479" s="26" t="s">
        <v>806</v>
      </c>
      <c r="K479" s="26" t="s">
        <v>807</v>
      </c>
      <c r="L479" s="26" t="s">
        <v>1743</v>
      </c>
      <c r="O479" s="27">
        <v>0</v>
      </c>
      <c r="P479" s="27">
        <v>831136</v>
      </c>
      <c r="S479" s="27">
        <v>0</v>
      </c>
      <c r="U479" s="27">
        <v>0</v>
      </c>
      <c r="V479" s="27">
        <v>0</v>
      </c>
      <c r="W479" s="27">
        <v>0</v>
      </c>
      <c r="X479" s="27">
        <v>831136</v>
      </c>
      <c r="Y479" s="26" t="s">
        <v>1736</v>
      </c>
    </row>
    <row r="480" spans="1:25" hidden="1" x14ac:dyDescent="0.3">
      <c r="A480" s="26" t="s">
        <v>1745</v>
      </c>
      <c r="B480" s="26">
        <v>0</v>
      </c>
      <c r="C480" s="26" t="s">
        <v>682</v>
      </c>
      <c r="D480" s="26" t="s">
        <v>505</v>
      </c>
      <c r="E480" s="26" t="s">
        <v>624</v>
      </c>
      <c r="F480" s="26">
        <v>2018</v>
      </c>
      <c r="G480" s="26" t="s">
        <v>775</v>
      </c>
      <c r="H480" s="26">
        <v>1</v>
      </c>
      <c r="I480" s="26" t="s">
        <v>806</v>
      </c>
      <c r="J480" s="26" t="s">
        <v>806</v>
      </c>
      <c r="K480" s="26" t="s">
        <v>807</v>
      </c>
      <c r="L480" s="26" t="s">
        <v>1743</v>
      </c>
      <c r="O480" s="27">
        <v>0</v>
      </c>
      <c r="P480" s="27">
        <v>2514184</v>
      </c>
      <c r="S480" s="27">
        <v>0</v>
      </c>
      <c r="U480" s="27">
        <v>0</v>
      </c>
      <c r="V480" s="27">
        <v>0</v>
      </c>
      <c r="W480" s="27">
        <v>0</v>
      </c>
      <c r="X480" s="27">
        <v>2514184</v>
      </c>
      <c r="Y480" s="26" t="s">
        <v>1736</v>
      </c>
    </row>
    <row r="481" spans="1:25" x14ac:dyDescent="0.3">
      <c r="A481" s="26" t="s">
        <v>1746</v>
      </c>
      <c r="B481" s="26">
        <v>0</v>
      </c>
      <c r="C481" s="26" t="s">
        <v>682</v>
      </c>
      <c r="D481" s="26" t="s">
        <v>1747</v>
      </c>
      <c r="E481" s="26" t="s">
        <v>624</v>
      </c>
      <c r="F481" s="26">
        <v>2019</v>
      </c>
      <c r="G481" s="26" t="s">
        <v>775</v>
      </c>
      <c r="H481" s="26">
        <v>1</v>
      </c>
      <c r="I481" s="26" t="s">
        <v>882</v>
      </c>
      <c r="J481" s="26" t="s">
        <v>882</v>
      </c>
      <c r="K481" s="26" t="s">
        <v>845</v>
      </c>
      <c r="L481" s="26" t="s">
        <v>1743</v>
      </c>
      <c r="O481" s="27">
        <v>0</v>
      </c>
      <c r="P481" s="27">
        <v>1721029</v>
      </c>
      <c r="S481" s="27">
        <v>0</v>
      </c>
      <c r="U481" s="27">
        <v>0</v>
      </c>
      <c r="V481" s="27">
        <v>0</v>
      </c>
      <c r="W481" s="27">
        <v>0</v>
      </c>
      <c r="X481" s="27">
        <v>1721029</v>
      </c>
      <c r="Y481" s="26" t="s">
        <v>1748</v>
      </c>
    </row>
    <row r="482" spans="1:25" hidden="1" x14ac:dyDescent="0.3">
      <c r="A482" s="26" t="s">
        <v>1749</v>
      </c>
      <c r="B482" s="26">
        <v>0</v>
      </c>
      <c r="C482" s="26" t="s">
        <v>703</v>
      </c>
      <c r="D482" s="26" t="s">
        <v>138</v>
      </c>
      <c r="E482" s="26" t="s">
        <v>624</v>
      </c>
      <c r="F482" s="26">
        <v>2014</v>
      </c>
      <c r="G482" s="26" t="s">
        <v>843</v>
      </c>
      <c r="H482" s="26">
        <v>0</v>
      </c>
    </row>
    <row r="483" spans="1:25" hidden="1" x14ac:dyDescent="0.3">
      <c r="A483" s="26" t="s">
        <v>1750</v>
      </c>
      <c r="B483" s="26">
        <v>0</v>
      </c>
      <c r="C483" s="26" t="s">
        <v>703</v>
      </c>
      <c r="D483" s="26" t="s">
        <v>138</v>
      </c>
      <c r="E483" s="26" t="s">
        <v>624</v>
      </c>
      <c r="F483" s="26">
        <v>2016</v>
      </c>
      <c r="G483" s="26" t="s">
        <v>834</v>
      </c>
      <c r="H483" s="26">
        <v>0</v>
      </c>
      <c r="K483" s="26" t="s">
        <v>845</v>
      </c>
      <c r="L483" s="26" t="s">
        <v>1751</v>
      </c>
      <c r="O483" s="27">
        <v>0</v>
      </c>
      <c r="P483" s="27">
        <v>8585376.3300000001</v>
      </c>
      <c r="S483" s="27">
        <v>0</v>
      </c>
      <c r="U483" s="27">
        <v>0</v>
      </c>
      <c r="V483" s="27">
        <v>0</v>
      </c>
      <c r="W483" s="27">
        <v>0</v>
      </c>
      <c r="X483" s="27">
        <v>8585376.3300000001</v>
      </c>
    </row>
    <row r="484" spans="1:25" hidden="1" x14ac:dyDescent="0.3">
      <c r="A484" s="26" t="s">
        <v>1752</v>
      </c>
      <c r="B484" s="26">
        <v>0</v>
      </c>
      <c r="C484" s="26" t="s">
        <v>703</v>
      </c>
      <c r="D484" s="26" t="s">
        <v>138</v>
      </c>
      <c r="E484" s="26" t="s">
        <v>624</v>
      </c>
      <c r="F484" s="26">
        <v>2017</v>
      </c>
      <c r="G484" s="26" t="s">
        <v>775</v>
      </c>
      <c r="H484" s="26">
        <v>1</v>
      </c>
      <c r="K484" s="26" t="s">
        <v>845</v>
      </c>
      <c r="O484" s="27">
        <v>0</v>
      </c>
      <c r="P484" s="27">
        <v>10143147.76</v>
      </c>
      <c r="S484" s="27">
        <v>0</v>
      </c>
      <c r="T484" s="27">
        <v>1315112.3</v>
      </c>
      <c r="U484" s="27">
        <v>0</v>
      </c>
      <c r="V484" s="27">
        <v>0</v>
      </c>
      <c r="W484" s="27">
        <v>0</v>
      </c>
      <c r="X484" s="27">
        <v>11458260.060000001</v>
      </c>
      <c r="Y484" s="26" t="s">
        <v>1753</v>
      </c>
    </row>
    <row r="485" spans="1:25" hidden="1" x14ac:dyDescent="0.3">
      <c r="A485" s="26" t="s">
        <v>1754</v>
      </c>
      <c r="B485" s="26">
        <v>0</v>
      </c>
      <c r="C485" s="26" t="s">
        <v>703</v>
      </c>
      <c r="D485" s="26" t="s">
        <v>139</v>
      </c>
      <c r="E485" s="26" t="s">
        <v>624</v>
      </c>
      <c r="F485" s="26">
        <v>2018</v>
      </c>
      <c r="G485" s="26" t="s">
        <v>775</v>
      </c>
      <c r="H485" s="26">
        <v>1</v>
      </c>
      <c r="K485" s="26" t="s">
        <v>845</v>
      </c>
      <c r="O485" s="27">
        <v>0</v>
      </c>
      <c r="P485" s="27">
        <v>4638929</v>
      </c>
      <c r="S485" s="27">
        <v>0</v>
      </c>
      <c r="U485" s="27">
        <v>0</v>
      </c>
      <c r="V485" s="27">
        <v>0</v>
      </c>
      <c r="W485" s="27">
        <v>0</v>
      </c>
      <c r="X485" s="27">
        <v>4638929</v>
      </c>
      <c r="Y485" s="26" t="s">
        <v>1755</v>
      </c>
    </row>
    <row r="486" spans="1:25" x14ac:dyDescent="0.3">
      <c r="A486" s="26" t="s">
        <v>1756</v>
      </c>
      <c r="B486" s="26">
        <v>0</v>
      </c>
      <c r="C486" s="26" t="s">
        <v>703</v>
      </c>
      <c r="D486" s="26" t="s">
        <v>139</v>
      </c>
      <c r="E486" s="26" t="s">
        <v>624</v>
      </c>
      <c r="F486" s="26">
        <v>2019</v>
      </c>
      <c r="G486" s="26" t="s">
        <v>775</v>
      </c>
      <c r="H486" s="26">
        <v>1</v>
      </c>
      <c r="I486" s="26" t="s">
        <v>806</v>
      </c>
      <c r="J486" s="26" t="s">
        <v>806</v>
      </c>
      <c r="K486" s="26" t="s">
        <v>807</v>
      </c>
      <c r="O486" s="27">
        <v>0</v>
      </c>
      <c r="P486" s="27">
        <v>4905896</v>
      </c>
      <c r="S486" s="27">
        <v>0</v>
      </c>
      <c r="T486" s="27">
        <v>1295324</v>
      </c>
      <c r="U486" s="27">
        <v>0</v>
      </c>
      <c r="V486" s="27">
        <v>0</v>
      </c>
      <c r="W486" s="27">
        <v>0</v>
      </c>
      <c r="X486" s="27">
        <v>6201220</v>
      </c>
      <c r="Y486" s="26" t="s">
        <v>1757</v>
      </c>
    </row>
    <row r="487" spans="1:25" hidden="1" x14ac:dyDescent="0.3">
      <c r="A487" s="26" t="s">
        <v>1758</v>
      </c>
      <c r="B487" s="26">
        <v>0</v>
      </c>
      <c r="C487" s="26" t="s">
        <v>703</v>
      </c>
      <c r="D487" s="26" t="s">
        <v>140</v>
      </c>
      <c r="E487" s="26" t="s">
        <v>624</v>
      </c>
      <c r="F487" s="26">
        <v>2016</v>
      </c>
      <c r="G487" s="26" t="s">
        <v>834</v>
      </c>
      <c r="H487" s="26">
        <v>0</v>
      </c>
      <c r="K487" s="26" t="s">
        <v>845</v>
      </c>
      <c r="L487" s="26" t="s">
        <v>1759</v>
      </c>
      <c r="M487" s="27">
        <v>473239</v>
      </c>
      <c r="O487" s="27">
        <v>473239</v>
      </c>
      <c r="P487" s="27">
        <v>7675368.1200000001</v>
      </c>
      <c r="S487" s="27">
        <v>0</v>
      </c>
      <c r="T487" s="27">
        <v>1241445.92</v>
      </c>
      <c r="U487" s="27">
        <v>473239</v>
      </c>
      <c r="V487" s="27">
        <v>0</v>
      </c>
      <c r="W487" s="27">
        <v>473239</v>
      </c>
      <c r="X487" s="27">
        <v>8916814.0399999991</v>
      </c>
    </row>
    <row r="488" spans="1:25" hidden="1" x14ac:dyDescent="0.3">
      <c r="A488" s="26" t="s">
        <v>1760</v>
      </c>
      <c r="B488" s="26">
        <v>0</v>
      </c>
      <c r="C488" s="26" t="s">
        <v>703</v>
      </c>
      <c r="D488" s="26" t="s">
        <v>140</v>
      </c>
      <c r="E488" s="26" t="s">
        <v>624</v>
      </c>
      <c r="F488" s="26">
        <v>2017</v>
      </c>
      <c r="G488" s="26" t="s">
        <v>843</v>
      </c>
      <c r="H488" s="26">
        <v>0</v>
      </c>
      <c r="K488" s="26" t="s">
        <v>845</v>
      </c>
      <c r="M488" s="27">
        <v>401944</v>
      </c>
      <c r="O488" s="27">
        <v>0</v>
      </c>
      <c r="P488" s="27">
        <v>13577385</v>
      </c>
      <c r="S488" s="27">
        <v>0</v>
      </c>
      <c r="U488" s="27">
        <v>0</v>
      </c>
      <c r="V488" s="27">
        <v>0</v>
      </c>
      <c r="W488" s="27">
        <v>0</v>
      </c>
      <c r="X488" s="27">
        <v>13577385</v>
      </c>
      <c r="Y488" s="26" t="s">
        <v>1761</v>
      </c>
    </row>
    <row r="489" spans="1:25" hidden="1" x14ac:dyDescent="0.3">
      <c r="A489" s="26" t="s">
        <v>1762</v>
      </c>
      <c r="B489" s="26">
        <v>0</v>
      </c>
      <c r="C489" s="26" t="s">
        <v>703</v>
      </c>
      <c r="D489" s="26" t="s">
        <v>141</v>
      </c>
      <c r="E489" s="26" t="s">
        <v>624</v>
      </c>
      <c r="F489" s="26">
        <v>2018</v>
      </c>
      <c r="G489" s="26" t="s">
        <v>843</v>
      </c>
      <c r="H489" s="26">
        <v>1</v>
      </c>
      <c r="K489" s="26" t="s">
        <v>845</v>
      </c>
      <c r="O489" s="27">
        <v>0</v>
      </c>
      <c r="P489" s="27">
        <v>2351782</v>
      </c>
      <c r="S489" s="27">
        <v>0</v>
      </c>
      <c r="U489" s="27">
        <v>0</v>
      </c>
      <c r="V489" s="27">
        <v>0</v>
      </c>
      <c r="W489" s="27">
        <v>0</v>
      </c>
      <c r="X489" s="27">
        <v>2351782</v>
      </c>
      <c r="Y489" s="26" t="s">
        <v>1761</v>
      </c>
    </row>
    <row r="490" spans="1:25" x14ac:dyDescent="0.3">
      <c r="A490" s="26" t="s">
        <v>1763</v>
      </c>
      <c r="B490" s="26">
        <v>0</v>
      </c>
      <c r="C490" s="26" t="s">
        <v>703</v>
      </c>
      <c r="D490" s="26" t="s">
        <v>141</v>
      </c>
      <c r="E490" s="26" t="s">
        <v>624</v>
      </c>
      <c r="F490" s="26">
        <v>2019</v>
      </c>
      <c r="G490" s="26" t="s">
        <v>775</v>
      </c>
      <c r="H490" s="26">
        <v>1</v>
      </c>
      <c r="I490" s="26" t="s">
        <v>806</v>
      </c>
      <c r="J490" s="26" t="s">
        <v>806</v>
      </c>
      <c r="K490" s="26" t="s">
        <v>807</v>
      </c>
      <c r="O490" s="27">
        <v>0</v>
      </c>
      <c r="P490" s="27">
        <v>4459860</v>
      </c>
      <c r="S490" s="27">
        <v>0</v>
      </c>
      <c r="T490" s="27">
        <v>328373</v>
      </c>
      <c r="U490" s="27">
        <v>0</v>
      </c>
      <c r="V490" s="27">
        <v>0</v>
      </c>
      <c r="W490" s="27">
        <v>0</v>
      </c>
      <c r="X490" s="27">
        <v>4788233</v>
      </c>
      <c r="Y490" s="26" t="s">
        <v>1757</v>
      </c>
    </row>
    <row r="491" spans="1:25" hidden="1" x14ac:dyDescent="0.3">
      <c r="A491" s="26" t="s">
        <v>1764</v>
      </c>
      <c r="B491" s="26">
        <v>0</v>
      </c>
      <c r="C491" s="26" t="s">
        <v>703</v>
      </c>
      <c r="D491" s="26" t="s">
        <v>142</v>
      </c>
      <c r="E491" s="26" t="s">
        <v>624</v>
      </c>
      <c r="F491" s="26">
        <v>2016</v>
      </c>
      <c r="G491" s="26" t="s">
        <v>834</v>
      </c>
      <c r="H491" s="26">
        <v>0</v>
      </c>
      <c r="K491" s="26" t="s">
        <v>845</v>
      </c>
      <c r="L491" s="26" t="s">
        <v>1765</v>
      </c>
      <c r="O491" s="27">
        <v>0</v>
      </c>
      <c r="P491" s="27">
        <v>1947049.65</v>
      </c>
      <c r="S491" s="27">
        <v>0</v>
      </c>
      <c r="U491" s="27">
        <v>0</v>
      </c>
      <c r="V491" s="27">
        <v>0</v>
      </c>
      <c r="W491" s="27">
        <v>0</v>
      </c>
      <c r="X491" s="27">
        <v>1947049.65</v>
      </c>
    </row>
    <row r="492" spans="1:25" hidden="1" x14ac:dyDescent="0.3">
      <c r="A492" s="26" t="s">
        <v>1766</v>
      </c>
      <c r="B492" s="26">
        <v>0</v>
      </c>
      <c r="C492" s="26" t="s">
        <v>703</v>
      </c>
      <c r="D492" s="26" t="s">
        <v>142</v>
      </c>
      <c r="E492" s="26" t="s">
        <v>624</v>
      </c>
      <c r="F492" s="26">
        <v>2017</v>
      </c>
      <c r="G492" s="26" t="s">
        <v>775</v>
      </c>
      <c r="H492" s="26">
        <v>1</v>
      </c>
      <c r="K492" s="26" t="s">
        <v>845</v>
      </c>
      <c r="O492" s="27">
        <v>0</v>
      </c>
      <c r="P492" s="27">
        <v>2403100</v>
      </c>
      <c r="S492" s="27">
        <v>0</v>
      </c>
      <c r="U492" s="27">
        <v>0</v>
      </c>
      <c r="V492" s="27">
        <v>0</v>
      </c>
      <c r="W492" s="27">
        <v>0</v>
      </c>
      <c r="X492" s="27">
        <v>2403100</v>
      </c>
      <c r="Y492" s="26" t="s">
        <v>1761</v>
      </c>
    </row>
    <row r="493" spans="1:25" hidden="1" x14ac:dyDescent="0.3">
      <c r="A493" s="26" t="s">
        <v>1767</v>
      </c>
      <c r="B493" s="26">
        <v>0</v>
      </c>
      <c r="C493" s="26" t="s">
        <v>703</v>
      </c>
      <c r="D493" s="26" t="s">
        <v>143</v>
      </c>
      <c r="E493" s="26" t="s">
        <v>624</v>
      </c>
      <c r="F493" s="26">
        <v>2018</v>
      </c>
      <c r="G493" s="26" t="s">
        <v>775</v>
      </c>
      <c r="H493" s="26">
        <v>1</v>
      </c>
      <c r="K493" s="26" t="s">
        <v>845</v>
      </c>
      <c r="O493" s="27">
        <v>0</v>
      </c>
      <c r="P493" s="27">
        <v>966800</v>
      </c>
      <c r="S493" s="27">
        <v>0</v>
      </c>
      <c r="U493" s="27">
        <v>0</v>
      </c>
      <c r="V493" s="27">
        <v>0</v>
      </c>
      <c r="W493" s="27">
        <v>0</v>
      </c>
      <c r="X493" s="27">
        <v>966800</v>
      </c>
      <c r="Y493" s="26" t="s">
        <v>1768</v>
      </c>
    </row>
    <row r="494" spans="1:25" x14ac:dyDescent="0.3">
      <c r="A494" s="26" t="s">
        <v>1769</v>
      </c>
      <c r="B494" s="26">
        <v>0</v>
      </c>
      <c r="C494" s="26" t="s">
        <v>703</v>
      </c>
      <c r="D494" s="26" t="s">
        <v>143</v>
      </c>
      <c r="E494" s="26" t="s">
        <v>624</v>
      </c>
      <c r="F494" s="26">
        <v>2019</v>
      </c>
      <c r="G494" s="26" t="s">
        <v>775</v>
      </c>
      <c r="H494" s="26">
        <v>1</v>
      </c>
      <c r="I494" s="26" t="s">
        <v>806</v>
      </c>
      <c r="J494" s="26" t="s">
        <v>806</v>
      </c>
      <c r="K494" s="26" t="s">
        <v>807</v>
      </c>
      <c r="O494" s="27">
        <v>0</v>
      </c>
      <c r="P494" s="27">
        <v>1226753</v>
      </c>
      <c r="S494" s="27">
        <v>0</v>
      </c>
      <c r="T494" s="27">
        <v>22273.94</v>
      </c>
      <c r="U494" s="27">
        <v>0</v>
      </c>
      <c r="V494" s="27">
        <v>0</v>
      </c>
      <c r="W494" s="27">
        <v>0</v>
      </c>
      <c r="X494" s="27">
        <v>1249026.94</v>
      </c>
      <c r="Y494" s="26" t="s">
        <v>1757</v>
      </c>
    </row>
    <row r="495" spans="1:25" hidden="1" x14ac:dyDescent="0.3">
      <c r="A495" s="26" t="s">
        <v>1770</v>
      </c>
      <c r="B495" s="26">
        <v>0</v>
      </c>
      <c r="C495" s="26" t="s">
        <v>727</v>
      </c>
      <c r="D495" s="26" t="s">
        <v>1771</v>
      </c>
      <c r="E495" s="26" t="s">
        <v>624</v>
      </c>
      <c r="F495" s="26">
        <v>2018</v>
      </c>
      <c r="G495" s="26" t="s">
        <v>843</v>
      </c>
      <c r="H495" s="26">
        <v>0</v>
      </c>
    </row>
    <row r="496" spans="1:25" x14ac:dyDescent="0.3">
      <c r="A496" s="26" t="s">
        <v>1772</v>
      </c>
      <c r="B496" s="26">
        <v>0</v>
      </c>
      <c r="C496" s="26" t="s">
        <v>727</v>
      </c>
      <c r="D496" s="26" t="s">
        <v>1771</v>
      </c>
      <c r="E496" s="26" t="s">
        <v>624</v>
      </c>
      <c r="F496" s="26">
        <v>2019</v>
      </c>
      <c r="G496" s="26" t="s">
        <v>775</v>
      </c>
      <c r="H496" s="26">
        <v>1</v>
      </c>
      <c r="I496" s="26" t="s">
        <v>845</v>
      </c>
      <c r="J496" s="26" t="s">
        <v>845</v>
      </c>
      <c r="K496" s="26" t="s">
        <v>845</v>
      </c>
      <c r="L496" s="26" t="s">
        <v>1773</v>
      </c>
      <c r="M496" s="27">
        <v>15025.54</v>
      </c>
      <c r="N496" s="27">
        <v>10749.93</v>
      </c>
      <c r="O496" s="27">
        <v>4275.6099999999997</v>
      </c>
      <c r="P496" s="27">
        <v>657042</v>
      </c>
      <c r="Q496" s="27">
        <v>73271.759999999995</v>
      </c>
      <c r="R496" s="27">
        <v>18701.330000000002</v>
      </c>
      <c r="S496" s="27">
        <v>54570.43</v>
      </c>
      <c r="T496" s="27">
        <v>1512652</v>
      </c>
      <c r="U496" s="27">
        <v>88297.3</v>
      </c>
      <c r="V496" s="27">
        <v>29451.26</v>
      </c>
      <c r="W496" s="27">
        <v>58846.04</v>
      </c>
      <c r="X496" s="27">
        <v>2169694</v>
      </c>
      <c r="Y496" s="26" t="s">
        <v>1774</v>
      </c>
    </row>
    <row r="497" spans="1:25" hidden="1" x14ac:dyDescent="0.3">
      <c r="A497" s="26" t="s">
        <v>1775</v>
      </c>
      <c r="B497" s="26">
        <v>0</v>
      </c>
      <c r="C497" s="26" t="s">
        <v>727</v>
      </c>
      <c r="D497" s="26" t="s">
        <v>1776</v>
      </c>
      <c r="E497" s="26" t="s">
        <v>624</v>
      </c>
      <c r="F497" s="26">
        <v>2018</v>
      </c>
      <c r="G497" s="26" t="s">
        <v>843</v>
      </c>
      <c r="H497" s="26">
        <v>0</v>
      </c>
    </row>
    <row r="498" spans="1:25" x14ac:dyDescent="0.3">
      <c r="A498" s="26" t="s">
        <v>1777</v>
      </c>
      <c r="B498" s="26">
        <v>0</v>
      </c>
      <c r="C498" s="26" t="s">
        <v>727</v>
      </c>
      <c r="D498" s="26" t="s">
        <v>1776</v>
      </c>
      <c r="E498" s="26" t="s">
        <v>624</v>
      </c>
      <c r="F498" s="26">
        <v>2019</v>
      </c>
      <c r="G498" s="26" t="s">
        <v>775</v>
      </c>
      <c r="H498" s="26">
        <v>1</v>
      </c>
      <c r="I498" s="26" t="s">
        <v>806</v>
      </c>
      <c r="K498" s="26" t="s">
        <v>845</v>
      </c>
      <c r="L498" s="26" t="s">
        <v>1778</v>
      </c>
      <c r="O498" s="27">
        <v>0</v>
      </c>
      <c r="P498" s="27">
        <v>13815579</v>
      </c>
      <c r="S498" s="27">
        <v>0</v>
      </c>
      <c r="U498" s="27">
        <v>0</v>
      </c>
      <c r="V498" s="27">
        <v>0</v>
      </c>
      <c r="W498" s="27">
        <v>0</v>
      </c>
      <c r="X498" s="27">
        <v>13815579</v>
      </c>
      <c r="Y498" s="26" t="s">
        <v>1779</v>
      </c>
    </row>
    <row r="499" spans="1:25" hidden="1" x14ac:dyDescent="0.3">
      <c r="A499" s="26" t="s">
        <v>1780</v>
      </c>
      <c r="B499" s="26">
        <v>0</v>
      </c>
      <c r="C499" s="26" t="s">
        <v>727</v>
      </c>
      <c r="D499" s="26" t="s">
        <v>527</v>
      </c>
      <c r="E499" s="26" t="s">
        <v>624</v>
      </c>
      <c r="F499" s="26">
        <v>2016</v>
      </c>
      <c r="G499" s="26" t="s">
        <v>775</v>
      </c>
      <c r="H499" s="26">
        <v>1</v>
      </c>
      <c r="I499" s="26" t="s">
        <v>845</v>
      </c>
      <c r="J499" s="26" t="s">
        <v>845</v>
      </c>
      <c r="K499" s="26" t="s">
        <v>845</v>
      </c>
      <c r="M499" s="27">
        <v>58940.18</v>
      </c>
      <c r="N499" s="27">
        <v>36341.07</v>
      </c>
      <c r="O499" s="27">
        <v>22599.11</v>
      </c>
      <c r="P499" s="27">
        <v>1062615.6299999999</v>
      </c>
      <c r="Q499" s="27">
        <v>48944.89</v>
      </c>
      <c r="R499" s="27">
        <v>43700.02</v>
      </c>
      <c r="S499" s="27">
        <v>5244.87</v>
      </c>
      <c r="T499" s="27">
        <v>1738179.46</v>
      </c>
      <c r="U499" s="27">
        <v>107885.07</v>
      </c>
      <c r="V499" s="27">
        <v>80041.09</v>
      </c>
      <c r="W499" s="27">
        <v>27843.98</v>
      </c>
      <c r="X499" s="27">
        <v>2800795.09</v>
      </c>
      <c r="Y499" s="26" t="s">
        <v>1781</v>
      </c>
    </row>
    <row r="500" spans="1:25" hidden="1" x14ac:dyDescent="0.3">
      <c r="A500" s="26" t="s">
        <v>1782</v>
      </c>
      <c r="B500" s="26">
        <v>0</v>
      </c>
      <c r="C500" s="26" t="s">
        <v>727</v>
      </c>
      <c r="D500" s="26" t="s">
        <v>527</v>
      </c>
      <c r="E500" s="26" t="s">
        <v>624</v>
      </c>
      <c r="F500" s="26">
        <v>2017</v>
      </c>
      <c r="G500" s="26" t="s">
        <v>775</v>
      </c>
      <c r="H500" s="26">
        <v>1</v>
      </c>
      <c r="I500" s="26" t="s">
        <v>845</v>
      </c>
      <c r="J500" s="26" t="s">
        <v>845</v>
      </c>
      <c r="K500" s="26" t="s">
        <v>845</v>
      </c>
      <c r="L500" s="26" t="s">
        <v>1783</v>
      </c>
      <c r="M500" s="27">
        <v>87091.14</v>
      </c>
      <c r="N500" s="27">
        <v>86771.6</v>
      </c>
      <c r="O500" s="27">
        <v>319.539999999994</v>
      </c>
      <c r="P500" s="27">
        <v>1014700.14</v>
      </c>
      <c r="Q500" s="27">
        <v>82357.78</v>
      </c>
      <c r="R500" s="27">
        <v>43714.61</v>
      </c>
      <c r="S500" s="27">
        <v>38643.17</v>
      </c>
      <c r="T500" s="27">
        <v>1327090.43</v>
      </c>
      <c r="U500" s="27">
        <v>169448.92</v>
      </c>
      <c r="V500" s="27">
        <v>130486.21</v>
      </c>
      <c r="W500" s="27">
        <v>38962.71</v>
      </c>
      <c r="X500" s="27">
        <v>2341790.5699999998</v>
      </c>
      <c r="Y500" s="26" t="s">
        <v>1784</v>
      </c>
    </row>
    <row r="501" spans="1:25" hidden="1" x14ac:dyDescent="0.3">
      <c r="A501" s="26" t="s">
        <v>1785</v>
      </c>
      <c r="B501" s="26">
        <v>0</v>
      </c>
      <c r="C501" s="26" t="s">
        <v>727</v>
      </c>
      <c r="D501" s="26" t="s">
        <v>527</v>
      </c>
      <c r="E501" s="26" t="s">
        <v>624</v>
      </c>
      <c r="F501" s="26">
        <v>2018</v>
      </c>
      <c r="G501" s="26" t="s">
        <v>843</v>
      </c>
      <c r="H501" s="26">
        <v>0</v>
      </c>
    </row>
    <row r="502" spans="1:25" hidden="1" x14ac:dyDescent="0.3">
      <c r="A502" s="26" t="s">
        <v>1786</v>
      </c>
      <c r="B502" s="26">
        <v>0</v>
      </c>
      <c r="C502" s="26" t="s">
        <v>727</v>
      </c>
      <c r="D502" s="26" t="s">
        <v>528</v>
      </c>
      <c r="E502" s="26" t="s">
        <v>624</v>
      </c>
      <c r="F502" s="26">
        <v>2016</v>
      </c>
      <c r="G502" s="26" t="s">
        <v>775</v>
      </c>
      <c r="H502" s="26">
        <v>1</v>
      </c>
      <c r="I502" s="26" t="s">
        <v>806</v>
      </c>
      <c r="J502" s="26" t="s">
        <v>806</v>
      </c>
      <c r="K502" s="26" t="s">
        <v>807</v>
      </c>
      <c r="L502" s="26" t="s">
        <v>1787</v>
      </c>
      <c r="O502" s="27">
        <v>0</v>
      </c>
      <c r="P502" s="27">
        <v>16239511</v>
      </c>
      <c r="Q502" s="27">
        <v>11657.524447210501</v>
      </c>
      <c r="R502" s="27">
        <v>4302.9036204047497</v>
      </c>
      <c r="S502" s="27">
        <v>7354.6208268057298</v>
      </c>
      <c r="T502" s="27">
        <v>13886.8</v>
      </c>
      <c r="U502" s="27">
        <v>11657.524447210501</v>
      </c>
      <c r="V502" s="27">
        <v>4302.9036204047497</v>
      </c>
      <c r="W502" s="27">
        <v>7354.6208268057298</v>
      </c>
      <c r="X502" s="27">
        <v>16253397.800000001</v>
      </c>
      <c r="Y502" s="26" t="s">
        <v>1788</v>
      </c>
    </row>
    <row r="503" spans="1:25" hidden="1" x14ac:dyDescent="0.3">
      <c r="A503" s="26" t="s">
        <v>1789</v>
      </c>
      <c r="B503" s="26">
        <v>0</v>
      </c>
      <c r="C503" s="26" t="s">
        <v>727</v>
      </c>
      <c r="D503" s="26" t="s">
        <v>528</v>
      </c>
      <c r="E503" s="26" t="s">
        <v>624</v>
      </c>
      <c r="F503" s="26">
        <v>2017</v>
      </c>
      <c r="G503" s="26" t="s">
        <v>775</v>
      </c>
      <c r="H503" s="26">
        <v>1</v>
      </c>
      <c r="I503" s="26" t="s">
        <v>806</v>
      </c>
      <c r="J503" s="26" t="s">
        <v>806</v>
      </c>
      <c r="K503" s="26" t="s">
        <v>807</v>
      </c>
      <c r="L503" s="26" t="s">
        <v>1787</v>
      </c>
      <c r="O503" s="27">
        <v>0</v>
      </c>
      <c r="P503" s="27">
        <v>9730857.0500000101</v>
      </c>
      <c r="S503" s="27">
        <v>0</v>
      </c>
      <c r="U503" s="27">
        <v>0</v>
      </c>
      <c r="V503" s="27">
        <v>0</v>
      </c>
      <c r="W503" s="27">
        <v>0</v>
      </c>
      <c r="X503" s="27">
        <v>9730857.0500000101</v>
      </c>
      <c r="Y503" s="26" t="s">
        <v>1790</v>
      </c>
    </row>
    <row r="504" spans="1:25" hidden="1" x14ac:dyDescent="0.3">
      <c r="A504" s="26" t="s">
        <v>1791</v>
      </c>
      <c r="B504" s="26">
        <v>0</v>
      </c>
      <c r="C504" s="26" t="s">
        <v>727</v>
      </c>
      <c r="D504" s="26" t="s">
        <v>528</v>
      </c>
      <c r="E504" s="26" t="s">
        <v>624</v>
      </c>
      <c r="F504" s="26">
        <v>2018</v>
      </c>
      <c r="G504" s="26" t="s">
        <v>843</v>
      </c>
      <c r="H504" s="26">
        <v>0</v>
      </c>
    </row>
    <row r="505" spans="1:25" hidden="1" x14ac:dyDescent="0.3">
      <c r="A505" s="26" t="s">
        <v>1792</v>
      </c>
      <c r="B505" s="26">
        <v>0</v>
      </c>
      <c r="C505" s="26" t="s">
        <v>727</v>
      </c>
      <c r="D505" s="26" t="s">
        <v>529</v>
      </c>
      <c r="E505" s="26" t="s">
        <v>624</v>
      </c>
      <c r="F505" s="26">
        <v>2015</v>
      </c>
      <c r="G505" s="26" t="s">
        <v>843</v>
      </c>
      <c r="H505" s="26">
        <v>0</v>
      </c>
    </row>
    <row r="506" spans="1:25" hidden="1" x14ac:dyDescent="0.3">
      <c r="A506" s="26" t="s">
        <v>1793</v>
      </c>
      <c r="B506" s="26">
        <v>0</v>
      </c>
      <c r="C506" s="26" t="s">
        <v>727</v>
      </c>
      <c r="D506" s="26" t="s">
        <v>529</v>
      </c>
      <c r="E506" s="26" t="s">
        <v>624</v>
      </c>
      <c r="F506" s="26">
        <v>2016</v>
      </c>
      <c r="G506" s="26" t="s">
        <v>843</v>
      </c>
      <c r="H506" s="26">
        <v>0</v>
      </c>
    </row>
    <row r="507" spans="1:25" hidden="1" x14ac:dyDescent="0.3">
      <c r="A507" s="26" t="s">
        <v>1794</v>
      </c>
      <c r="B507" s="26">
        <v>0</v>
      </c>
      <c r="C507" s="26" t="s">
        <v>727</v>
      </c>
      <c r="D507" s="26" t="s">
        <v>529</v>
      </c>
      <c r="E507" s="26" t="s">
        <v>624</v>
      </c>
      <c r="F507" s="26">
        <v>2017</v>
      </c>
      <c r="G507" s="26" t="s">
        <v>775</v>
      </c>
      <c r="H507" s="26">
        <v>1</v>
      </c>
      <c r="I507" s="26" t="s">
        <v>806</v>
      </c>
      <c r="K507" s="26" t="s">
        <v>845</v>
      </c>
      <c r="L507" s="26" t="s">
        <v>1795</v>
      </c>
      <c r="M507" s="27">
        <v>0</v>
      </c>
      <c r="N507" s="27">
        <v>0</v>
      </c>
      <c r="O507" s="27">
        <v>0</v>
      </c>
      <c r="P507" s="27">
        <v>1657276.5578489699</v>
      </c>
      <c r="Q507" s="27">
        <v>0</v>
      </c>
      <c r="R507" s="27">
        <v>0</v>
      </c>
      <c r="S507" s="27">
        <v>0</v>
      </c>
      <c r="U507" s="27">
        <v>0</v>
      </c>
      <c r="V507" s="27">
        <v>0</v>
      </c>
      <c r="W507" s="27">
        <v>0</v>
      </c>
      <c r="X507" s="27">
        <v>1657276.5578489699</v>
      </c>
      <c r="Y507" s="26" t="s">
        <v>1796</v>
      </c>
    </row>
    <row r="508" spans="1:25" hidden="1" x14ac:dyDescent="0.3">
      <c r="A508" s="26" t="s">
        <v>1797</v>
      </c>
      <c r="B508" s="26">
        <v>0</v>
      </c>
      <c r="C508" s="26" t="s">
        <v>727</v>
      </c>
      <c r="D508" s="26" t="s">
        <v>530</v>
      </c>
      <c r="E508" s="26" t="s">
        <v>624</v>
      </c>
      <c r="F508" s="26">
        <v>2018</v>
      </c>
      <c r="G508" s="26" t="s">
        <v>843</v>
      </c>
      <c r="H508" s="26">
        <v>0</v>
      </c>
    </row>
    <row r="509" spans="1:25" x14ac:dyDescent="0.3">
      <c r="A509" s="26" t="s">
        <v>1798</v>
      </c>
      <c r="B509" s="26">
        <v>0</v>
      </c>
      <c r="C509" s="26" t="s">
        <v>727</v>
      </c>
      <c r="D509" s="26" t="s">
        <v>530</v>
      </c>
      <c r="E509" s="26" t="s">
        <v>624</v>
      </c>
      <c r="F509" s="26">
        <v>2019</v>
      </c>
      <c r="G509" s="26" t="s">
        <v>775</v>
      </c>
      <c r="H509" s="26">
        <v>1</v>
      </c>
      <c r="I509" s="26" t="s">
        <v>806</v>
      </c>
      <c r="K509" s="26" t="s">
        <v>845</v>
      </c>
      <c r="L509" s="26" t="s">
        <v>1778</v>
      </c>
      <c r="O509" s="27">
        <v>0</v>
      </c>
      <c r="P509" s="27">
        <v>657392</v>
      </c>
      <c r="S509" s="27">
        <v>0</v>
      </c>
      <c r="U509" s="27">
        <v>0</v>
      </c>
      <c r="V509" s="27">
        <v>0</v>
      </c>
      <c r="W509" s="27">
        <v>0</v>
      </c>
      <c r="X509" s="27">
        <v>657392</v>
      </c>
      <c r="Y509" s="26" t="s">
        <v>1799</v>
      </c>
    </row>
    <row r="510" spans="1:25" hidden="1" x14ac:dyDescent="0.3">
      <c r="A510" s="26" t="s">
        <v>1800</v>
      </c>
      <c r="B510" s="26">
        <v>0</v>
      </c>
      <c r="C510" s="26" t="s">
        <v>727</v>
      </c>
      <c r="D510" s="26" t="s">
        <v>531</v>
      </c>
      <c r="E510" s="26" t="s">
        <v>624</v>
      </c>
      <c r="F510" s="26">
        <v>2016</v>
      </c>
      <c r="G510" s="26" t="s">
        <v>775</v>
      </c>
      <c r="H510" s="26">
        <v>1</v>
      </c>
      <c r="I510" s="26" t="s">
        <v>806</v>
      </c>
      <c r="J510" s="26" t="s">
        <v>849</v>
      </c>
      <c r="K510" s="26" t="s">
        <v>845</v>
      </c>
      <c r="L510" s="26" t="s">
        <v>1795</v>
      </c>
      <c r="O510" s="27">
        <v>0</v>
      </c>
      <c r="P510" s="27">
        <v>9106765.8199999705</v>
      </c>
      <c r="S510" s="27">
        <v>0</v>
      </c>
      <c r="T510" s="27">
        <v>0</v>
      </c>
      <c r="U510" s="27">
        <v>0</v>
      </c>
      <c r="V510" s="27">
        <v>0</v>
      </c>
      <c r="W510" s="27">
        <v>0</v>
      </c>
      <c r="X510" s="27">
        <v>9106765.8199999705</v>
      </c>
      <c r="Y510" s="26" t="s">
        <v>1801</v>
      </c>
    </row>
    <row r="511" spans="1:25" hidden="1" x14ac:dyDescent="0.3">
      <c r="A511" s="26" t="s">
        <v>1802</v>
      </c>
      <c r="B511" s="26">
        <v>0</v>
      </c>
      <c r="C511" s="26" t="s">
        <v>727</v>
      </c>
      <c r="D511" s="26" t="s">
        <v>531</v>
      </c>
      <c r="E511" s="26" t="s">
        <v>624</v>
      </c>
      <c r="F511" s="26">
        <v>2017</v>
      </c>
      <c r="G511" s="26" t="s">
        <v>775</v>
      </c>
      <c r="H511" s="26">
        <v>1</v>
      </c>
      <c r="I511" s="26" t="s">
        <v>806</v>
      </c>
      <c r="K511" s="26" t="s">
        <v>845</v>
      </c>
      <c r="L511" s="26" t="s">
        <v>1795</v>
      </c>
      <c r="O511" s="27">
        <v>0</v>
      </c>
      <c r="P511" s="27">
        <v>6507742.96</v>
      </c>
      <c r="S511" s="27">
        <v>0</v>
      </c>
      <c r="U511" s="27">
        <v>0</v>
      </c>
      <c r="V511" s="27">
        <v>0</v>
      </c>
      <c r="W511" s="27">
        <v>0</v>
      </c>
      <c r="X511" s="27">
        <v>6507742.96</v>
      </c>
      <c r="Y511" s="26" t="s">
        <v>1803</v>
      </c>
    </row>
    <row r="512" spans="1:25" hidden="1" x14ac:dyDescent="0.3">
      <c r="A512" s="26" t="s">
        <v>1804</v>
      </c>
      <c r="B512" s="26">
        <v>0</v>
      </c>
      <c r="C512" s="26" t="s">
        <v>643</v>
      </c>
      <c r="D512" s="26" t="s">
        <v>144</v>
      </c>
      <c r="E512" s="26" t="s">
        <v>624</v>
      </c>
      <c r="F512" s="26">
        <v>2016</v>
      </c>
      <c r="G512" s="26" t="s">
        <v>775</v>
      </c>
      <c r="H512" s="26">
        <v>1</v>
      </c>
      <c r="I512" s="26" t="s">
        <v>806</v>
      </c>
      <c r="J512" s="26" t="s">
        <v>849</v>
      </c>
      <c r="K512" s="26" t="s">
        <v>845</v>
      </c>
      <c r="M512" s="27">
        <v>40085.564773859398</v>
      </c>
      <c r="N512" s="27">
        <v>0</v>
      </c>
      <c r="O512" s="27">
        <v>40085.564773859398</v>
      </c>
      <c r="P512" s="27">
        <v>60460253.394427903</v>
      </c>
      <c r="Q512" s="27">
        <v>27636.465668000601</v>
      </c>
      <c r="R512" s="27">
        <v>0</v>
      </c>
      <c r="S512" s="27">
        <v>27636.465668000601</v>
      </c>
      <c r="T512" s="27">
        <v>6352477.0171357803</v>
      </c>
      <c r="U512" s="27">
        <v>67722.030441859999</v>
      </c>
      <c r="V512" s="27">
        <v>0</v>
      </c>
      <c r="W512" s="27">
        <v>67722.030441859999</v>
      </c>
      <c r="X512" s="27">
        <v>66812730.411563702</v>
      </c>
      <c r="Y512" s="26" t="s">
        <v>1805</v>
      </c>
    </row>
    <row r="513" spans="1:25" hidden="1" x14ac:dyDescent="0.3">
      <c r="A513" s="26" t="s">
        <v>1806</v>
      </c>
      <c r="B513" s="26">
        <v>0</v>
      </c>
      <c r="C513" s="26" t="s">
        <v>643</v>
      </c>
      <c r="D513" s="26" t="s">
        <v>144</v>
      </c>
      <c r="E513" s="26" t="s">
        <v>624</v>
      </c>
      <c r="F513" s="26">
        <v>2017</v>
      </c>
      <c r="G513" s="26" t="s">
        <v>775</v>
      </c>
      <c r="H513" s="26">
        <v>1</v>
      </c>
      <c r="I513" s="26" t="s">
        <v>845</v>
      </c>
      <c r="J513" s="26" t="s">
        <v>845</v>
      </c>
      <c r="K513" s="26" t="s">
        <v>845</v>
      </c>
      <c r="L513" s="26" t="s">
        <v>1807</v>
      </c>
      <c r="M513" s="27">
        <v>97812</v>
      </c>
      <c r="N513" s="27">
        <v>16417.685140708199</v>
      </c>
      <c r="O513" s="27">
        <v>81394.314859291801</v>
      </c>
      <c r="P513" s="27">
        <v>2111913.7139614802</v>
      </c>
      <c r="Q513" s="27">
        <v>105793</v>
      </c>
      <c r="R513" s="27">
        <v>90644.814626147199</v>
      </c>
      <c r="S513" s="27">
        <v>15148.185373852801</v>
      </c>
      <c r="T513" s="27">
        <v>92184583.081679001</v>
      </c>
      <c r="U513" s="27">
        <v>203605</v>
      </c>
      <c r="V513" s="27">
        <v>107062.49976685501</v>
      </c>
      <c r="W513" s="27">
        <v>96542.500233144601</v>
      </c>
      <c r="X513" s="27">
        <v>94296496.795640498</v>
      </c>
      <c r="Y513" s="26" t="s">
        <v>1808</v>
      </c>
    </row>
    <row r="514" spans="1:25" hidden="1" x14ac:dyDescent="0.3">
      <c r="A514" s="26" t="s">
        <v>1809</v>
      </c>
      <c r="B514" s="26">
        <v>0</v>
      </c>
      <c r="C514" s="26" t="s">
        <v>643</v>
      </c>
      <c r="D514" s="26" t="s">
        <v>145</v>
      </c>
      <c r="E514" s="26" t="s">
        <v>624</v>
      </c>
      <c r="F514" s="26">
        <v>2018</v>
      </c>
      <c r="G514" s="26" t="s">
        <v>775</v>
      </c>
      <c r="H514" s="26">
        <v>1</v>
      </c>
      <c r="I514" s="26" t="s">
        <v>845</v>
      </c>
      <c r="J514" s="26" t="s">
        <v>845</v>
      </c>
      <c r="K514" s="26" t="s">
        <v>845</v>
      </c>
      <c r="L514" s="26" t="s">
        <v>1810</v>
      </c>
      <c r="M514" s="27">
        <v>6338.0499118361304</v>
      </c>
      <c r="N514" s="27">
        <v>0</v>
      </c>
      <c r="O514" s="27">
        <v>6338.0499118361304</v>
      </c>
      <c r="P514" s="27">
        <v>427991.88941629702</v>
      </c>
      <c r="Q514" s="27">
        <v>13364.1790269679</v>
      </c>
      <c r="R514" s="27">
        <v>0</v>
      </c>
      <c r="S514" s="27">
        <v>13364.1790269679</v>
      </c>
      <c r="T514" s="27">
        <v>93723521.736674398</v>
      </c>
      <c r="U514" s="27">
        <v>19702.228938804001</v>
      </c>
      <c r="V514" s="27">
        <v>0</v>
      </c>
      <c r="W514" s="27">
        <v>19702.228938804001</v>
      </c>
      <c r="X514" s="27">
        <v>94151513.626090705</v>
      </c>
      <c r="Y514" s="26" t="s">
        <v>1811</v>
      </c>
    </row>
    <row r="515" spans="1:25" x14ac:dyDescent="0.3">
      <c r="A515" s="26" t="s">
        <v>1812</v>
      </c>
      <c r="B515" s="26">
        <v>0</v>
      </c>
      <c r="C515" s="26" t="s">
        <v>643</v>
      </c>
      <c r="D515" s="26" t="s">
        <v>145</v>
      </c>
      <c r="E515" s="26" t="s">
        <v>624</v>
      </c>
      <c r="F515" s="26">
        <v>2019</v>
      </c>
      <c r="G515" s="26" t="s">
        <v>775</v>
      </c>
      <c r="H515" s="26">
        <v>1</v>
      </c>
      <c r="I515" s="26" t="s">
        <v>806</v>
      </c>
      <c r="J515" s="26" t="s">
        <v>806</v>
      </c>
      <c r="K515" s="26" t="s">
        <v>807</v>
      </c>
      <c r="L515" s="26" t="s">
        <v>1813</v>
      </c>
      <c r="M515" s="27">
        <v>143017.73421163499</v>
      </c>
      <c r="N515" s="27">
        <v>129966.50134474901</v>
      </c>
      <c r="O515" s="27">
        <v>13051.232866886199</v>
      </c>
      <c r="P515" s="27">
        <v>1224053.6965374199</v>
      </c>
      <c r="Q515" s="27">
        <v>59078.749048965998</v>
      </c>
      <c r="R515" s="27">
        <v>48300.679998917803</v>
      </c>
      <c r="S515" s="27">
        <v>10778.0690500482</v>
      </c>
      <c r="T515" s="27">
        <v>67154327.042485699</v>
      </c>
      <c r="U515" s="27">
        <v>202096.483260601</v>
      </c>
      <c r="V515" s="27">
        <v>178267.18134366701</v>
      </c>
      <c r="W515" s="27">
        <v>23829.301916934299</v>
      </c>
      <c r="X515" s="27">
        <v>68378380.739023104</v>
      </c>
    </row>
    <row r="516" spans="1:25" hidden="1" x14ac:dyDescent="0.3">
      <c r="A516" s="26" t="s">
        <v>1814</v>
      </c>
      <c r="B516" s="26">
        <v>0</v>
      </c>
      <c r="C516" s="26" t="s">
        <v>643</v>
      </c>
      <c r="D516" s="26" t="s">
        <v>146</v>
      </c>
      <c r="E516" s="26" t="s">
        <v>624</v>
      </c>
      <c r="F516" s="26">
        <v>2016</v>
      </c>
      <c r="G516" s="26" t="s">
        <v>775</v>
      </c>
      <c r="H516" s="26">
        <v>1</v>
      </c>
      <c r="I516" s="26" t="s">
        <v>882</v>
      </c>
      <c r="J516" s="26" t="s">
        <v>882</v>
      </c>
      <c r="K516" s="26" t="s">
        <v>845</v>
      </c>
      <c r="M516" s="27">
        <v>12145.64</v>
      </c>
      <c r="N516" s="27">
        <v>0</v>
      </c>
      <c r="O516" s="27">
        <v>12145.64</v>
      </c>
      <c r="P516" s="27">
        <v>23207881.109999999</v>
      </c>
      <c r="S516" s="27">
        <v>0</v>
      </c>
      <c r="U516" s="27">
        <v>12145.64</v>
      </c>
      <c r="V516" s="27">
        <v>0</v>
      </c>
      <c r="W516" s="27">
        <v>12145.64</v>
      </c>
      <c r="X516" s="27">
        <v>23207881.109999999</v>
      </c>
    </row>
    <row r="517" spans="1:25" hidden="1" x14ac:dyDescent="0.3">
      <c r="A517" s="26" t="s">
        <v>1815</v>
      </c>
      <c r="B517" s="26">
        <v>0</v>
      </c>
      <c r="C517" s="26" t="s">
        <v>643</v>
      </c>
      <c r="D517" s="26" t="s">
        <v>146</v>
      </c>
      <c r="E517" s="26" t="s">
        <v>624</v>
      </c>
      <c r="F517" s="26">
        <v>2017</v>
      </c>
      <c r="G517" s="26" t="s">
        <v>775</v>
      </c>
      <c r="H517" s="26">
        <v>1</v>
      </c>
      <c r="I517" s="26" t="s">
        <v>845</v>
      </c>
      <c r="J517" s="26" t="s">
        <v>845</v>
      </c>
      <c r="K517" s="26" t="s">
        <v>845</v>
      </c>
      <c r="M517" s="27">
        <v>24739.6367446734</v>
      </c>
      <c r="O517" s="27">
        <v>24739.6367446734</v>
      </c>
      <c r="P517" s="27">
        <v>49797188</v>
      </c>
      <c r="S517" s="27">
        <v>0</v>
      </c>
      <c r="U517" s="27">
        <v>24739.6367446734</v>
      </c>
      <c r="V517" s="27">
        <v>0</v>
      </c>
      <c r="W517" s="27">
        <v>24739.6367446734</v>
      </c>
      <c r="X517" s="27">
        <v>49797188</v>
      </c>
      <c r="Y517" s="26" t="s">
        <v>1816</v>
      </c>
    </row>
    <row r="518" spans="1:25" hidden="1" x14ac:dyDescent="0.3">
      <c r="A518" s="26" t="s">
        <v>1817</v>
      </c>
      <c r="B518" s="26">
        <v>0</v>
      </c>
      <c r="C518" s="26" t="s">
        <v>643</v>
      </c>
      <c r="D518" s="26" t="s">
        <v>147</v>
      </c>
      <c r="E518" s="26" t="s">
        <v>624</v>
      </c>
      <c r="F518" s="26">
        <v>2018</v>
      </c>
      <c r="G518" s="26" t="s">
        <v>775</v>
      </c>
      <c r="H518" s="26">
        <v>1</v>
      </c>
      <c r="I518" s="26" t="s">
        <v>845</v>
      </c>
      <c r="J518" s="26" t="s">
        <v>845</v>
      </c>
      <c r="K518" s="26" t="s">
        <v>845</v>
      </c>
      <c r="L518" s="26" t="s">
        <v>1818</v>
      </c>
      <c r="M518" s="27">
        <v>22672.080000000002</v>
      </c>
      <c r="N518" s="27">
        <v>21938.245688643801</v>
      </c>
      <c r="O518" s="27">
        <v>733.83431135620003</v>
      </c>
      <c r="P518" s="27">
        <v>33620256.780000001</v>
      </c>
      <c r="S518" s="27">
        <v>0</v>
      </c>
      <c r="U518" s="27">
        <v>22672.080000000002</v>
      </c>
      <c r="V518" s="27">
        <v>21938.245688643801</v>
      </c>
      <c r="W518" s="27">
        <v>733.83431135620003</v>
      </c>
      <c r="X518" s="27">
        <v>33620256.780000001</v>
      </c>
    </row>
    <row r="519" spans="1:25" x14ac:dyDescent="0.3">
      <c r="A519" s="26" t="s">
        <v>1819</v>
      </c>
      <c r="B519" s="26">
        <v>0</v>
      </c>
      <c r="C519" s="26" t="s">
        <v>643</v>
      </c>
      <c r="D519" s="26" t="s">
        <v>147</v>
      </c>
      <c r="E519" s="26" t="s">
        <v>624</v>
      </c>
      <c r="F519" s="26">
        <v>2019</v>
      </c>
      <c r="G519" s="26" t="s">
        <v>775</v>
      </c>
      <c r="H519" s="26">
        <v>1</v>
      </c>
      <c r="I519" s="26" t="s">
        <v>806</v>
      </c>
      <c r="J519" s="26" t="s">
        <v>806</v>
      </c>
      <c r="K519" s="26" t="s">
        <v>807</v>
      </c>
      <c r="M519" s="27">
        <v>44982.018670548801</v>
      </c>
      <c r="N519" s="27">
        <v>0</v>
      </c>
      <c r="O519" s="27">
        <v>44982.018670548801</v>
      </c>
      <c r="P519" s="27">
        <v>48174404.217555299</v>
      </c>
      <c r="R519" s="27">
        <v>0</v>
      </c>
      <c r="S519" s="27">
        <v>0</v>
      </c>
      <c r="U519" s="27">
        <v>44982.018670548801</v>
      </c>
      <c r="V519" s="27">
        <v>0</v>
      </c>
      <c r="W519" s="27">
        <v>44982.018670548801</v>
      </c>
      <c r="X519" s="27">
        <v>48174404.217555299</v>
      </c>
      <c r="Y519" s="26" t="s">
        <v>1820</v>
      </c>
    </row>
    <row r="520" spans="1:25" x14ac:dyDescent="0.3">
      <c r="A520" s="26" t="s">
        <v>1821</v>
      </c>
      <c r="B520" s="26">
        <v>0</v>
      </c>
      <c r="C520" s="26" t="s">
        <v>643</v>
      </c>
      <c r="D520" s="26" t="s">
        <v>1822</v>
      </c>
      <c r="E520" s="26" t="s">
        <v>624</v>
      </c>
      <c r="F520" s="26">
        <v>2019</v>
      </c>
      <c r="G520" s="26" t="s">
        <v>775</v>
      </c>
      <c r="H520" s="26">
        <v>1</v>
      </c>
      <c r="I520" s="26" t="s">
        <v>806</v>
      </c>
      <c r="J520" s="26" t="s">
        <v>806</v>
      </c>
      <c r="K520" s="26" t="s">
        <v>807</v>
      </c>
      <c r="L520" s="26" t="s">
        <v>1823</v>
      </c>
      <c r="M520" s="27">
        <v>0</v>
      </c>
      <c r="N520" s="27">
        <v>0</v>
      </c>
      <c r="O520" s="27">
        <v>0</v>
      </c>
      <c r="P520" s="27">
        <v>0</v>
      </c>
      <c r="Q520" s="27">
        <v>0</v>
      </c>
      <c r="R520" s="27">
        <v>0</v>
      </c>
      <c r="S520" s="27">
        <v>0</v>
      </c>
      <c r="T520" s="27">
        <v>0</v>
      </c>
      <c r="U520" s="27">
        <v>0</v>
      </c>
      <c r="V520" s="27">
        <v>0</v>
      </c>
      <c r="W520" s="27">
        <v>0</v>
      </c>
      <c r="X520" s="27">
        <v>0</v>
      </c>
      <c r="Y520" s="26" t="s">
        <v>1824</v>
      </c>
    </row>
    <row r="521" spans="1:25" hidden="1" x14ac:dyDescent="0.3">
      <c r="A521" s="26" t="s">
        <v>1825</v>
      </c>
      <c r="B521" s="26">
        <v>0</v>
      </c>
      <c r="C521" s="26" t="s">
        <v>643</v>
      </c>
      <c r="D521" s="26" t="s">
        <v>148</v>
      </c>
      <c r="E521" s="26" t="s">
        <v>624</v>
      </c>
      <c r="F521" s="26">
        <v>2016</v>
      </c>
      <c r="G521" s="26" t="s">
        <v>775</v>
      </c>
      <c r="H521" s="26">
        <v>1</v>
      </c>
      <c r="I521" s="26" t="s">
        <v>882</v>
      </c>
      <c r="J521" s="26" t="s">
        <v>882</v>
      </c>
      <c r="K521" s="26" t="s">
        <v>845</v>
      </c>
      <c r="M521" s="27">
        <v>54949.63</v>
      </c>
      <c r="N521" s="27">
        <v>53618.57</v>
      </c>
      <c r="O521" s="27">
        <v>1331.06</v>
      </c>
      <c r="P521" s="27">
        <v>5865869.3847123403</v>
      </c>
      <c r="S521" s="27">
        <v>0</v>
      </c>
      <c r="U521" s="27">
        <v>54949.63</v>
      </c>
      <c r="V521" s="27">
        <v>53618.57</v>
      </c>
      <c r="W521" s="27">
        <v>1331.06</v>
      </c>
      <c r="X521" s="27">
        <v>5865869.3847123403</v>
      </c>
    </row>
    <row r="522" spans="1:25" hidden="1" x14ac:dyDescent="0.3">
      <c r="A522" s="26" t="s">
        <v>1826</v>
      </c>
      <c r="B522" s="26">
        <v>0</v>
      </c>
      <c r="C522" s="26" t="s">
        <v>643</v>
      </c>
      <c r="D522" s="26" t="s">
        <v>148</v>
      </c>
      <c r="E522" s="26" t="s">
        <v>624</v>
      </c>
      <c r="F522" s="26">
        <v>2017</v>
      </c>
      <c r="G522" s="26" t="s">
        <v>775</v>
      </c>
      <c r="H522" s="26">
        <v>1</v>
      </c>
      <c r="I522" s="26" t="s">
        <v>845</v>
      </c>
      <c r="J522" s="26" t="s">
        <v>845</v>
      </c>
      <c r="K522" s="26" t="s">
        <v>845</v>
      </c>
      <c r="M522" s="27">
        <v>48070.365645164296</v>
      </c>
      <c r="O522" s="27">
        <v>48070.365645164296</v>
      </c>
      <c r="P522" s="27">
        <v>18647882</v>
      </c>
      <c r="S522" s="27">
        <v>0</v>
      </c>
      <c r="U522" s="27">
        <v>48070.365645164296</v>
      </c>
      <c r="V522" s="27">
        <v>0</v>
      </c>
      <c r="W522" s="27">
        <v>48070.365645164296</v>
      </c>
      <c r="X522" s="27">
        <v>18647882</v>
      </c>
      <c r="Y522" s="26" t="s">
        <v>1827</v>
      </c>
    </row>
    <row r="523" spans="1:25" hidden="1" x14ac:dyDescent="0.3">
      <c r="A523" s="26" t="s">
        <v>1828</v>
      </c>
      <c r="B523" s="26">
        <v>0</v>
      </c>
      <c r="C523" s="26" t="s">
        <v>643</v>
      </c>
      <c r="D523" s="26" t="s">
        <v>149</v>
      </c>
      <c r="E523" s="26" t="s">
        <v>624</v>
      </c>
      <c r="F523" s="26">
        <v>2018</v>
      </c>
      <c r="G523" s="26" t="s">
        <v>775</v>
      </c>
      <c r="H523" s="26">
        <v>1</v>
      </c>
      <c r="I523" s="26" t="s">
        <v>845</v>
      </c>
      <c r="J523" s="26" t="s">
        <v>845</v>
      </c>
      <c r="K523" s="26" t="s">
        <v>845</v>
      </c>
      <c r="L523" s="26" t="s">
        <v>1818</v>
      </c>
      <c r="M523" s="27">
        <v>449522.95</v>
      </c>
      <c r="N523" s="27">
        <v>29447.68</v>
      </c>
      <c r="O523" s="27">
        <v>420075.27</v>
      </c>
      <c r="P523" s="27">
        <v>20752258.140000001</v>
      </c>
      <c r="S523" s="27">
        <v>0</v>
      </c>
      <c r="U523" s="27">
        <v>449522.95</v>
      </c>
      <c r="V523" s="27">
        <v>29447.68</v>
      </c>
      <c r="W523" s="27">
        <v>420075.27</v>
      </c>
      <c r="X523" s="27">
        <v>20752258.140000001</v>
      </c>
      <c r="Y523" s="26" t="s">
        <v>1829</v>
      </c>
    </row>
    <row r="524" spans="1:25" x14ac:dyDescent="0.3">
      <c r="A524" s="26" t="s">
        <v>1830</v>
      </c>
      <c r="B524" s="26">
        <v>0</v>
      </c>
      <c r="C524" s="26" t="s">
        <v>643</v>
      </c>
      <c r="D524" s="26" t="s">
        <v>149</v>
      </c>
      <c r="E524" s="26" t="s">
        <v>624</v>
      </c>
      <c r="F524" s="26">
        <v>2019</v>
      </c>
      <c r="G524" s="26" t="s">
        <v>775</v>
      </c>
      <c r="H524" s="26">
        <v>1</v>
      </c>
      <c r="I524" s="26" t="s">
        <v>806</v>
      </c>
      <c r="J524" s="26" t="s">
        <v>806</v>
      </c>
      <c r="K524" s="26" t="s">
        <v>807</v>
      </c>
      <c r="M524" s="27">
        <v>198649.044305608</v>
      </c>
      <c r="N524" s="27">
        <v>0</v>
      </c>
      <c r="O524" s="27">
        <v>198649.044305608</v>
      </c>
      <c r="P524" s="27">
        <v>10190619.3187089</v>
      </c>
      <c r="S524" s="27">
        <v>0</v>
      </c>
      <c r="U524" s="27">
        <v>198649.044305608</v>
      </c>
      <c r="V524" s="27">
        <v>0</v>
      </c>
      <c r="W524" s="27">
        <v>198649.044305608</v>
      </c>
      <c r="X524" s="27">
        <v>10190619.3187089</v>
      </c>
      <c r="Y524" s="26" t="s">
        <v>1820</v>
      </c>
    </row>
    <row r="525" spans="1:25" hidden="1" x14ac:dyDescent="0.3">
      <c r="A525" s="26" t="s">
        <v>1831</v>
      </c>
      <c r="B525" s="26">
        <v>0</v>
      </c>
      <c r="C525" s="26" t="s">
        <v>643</v>
      </c>
      <c r="D525" s="26" t="s">
        <v>150</v>
      </c>
      <c r="E525" s="26" t="s">
        <v>624</v>
      </c>
      <c r="F525" s="26">
        <v>2016</v>
      </c>
      <c r="G525" s="26" t="s">
        <v>775</v>
      </c>
      <c r="H525" s="26">
        <v>1</v>
      </c>
      <c r="I525" s="26" t="s">
        <v>882</v>
      </c>
      <c r="J525" s="26" t="s">
        <v>882</v>
      </c>
      <c r="K525" s="26" t="s">
        <v>845</v>
      </c>
      <c r="M525" s="27">
        <v>135788.79999999999</v>
      </c>
      <c r="N525" s="27">
        <v>108220.02</v>
      </c>
      <c r="O525" s="27">
        <v>27568.78</v>
      </c>
      <c r="P525" s="27">
        <v>18221983.661920398</v>
      </c>
      <c r="Q525" s="27">
        <v>27636.465668000601</v>
      </c>
      <c r="R525" s="27">
        <v>0</v>
      </c>
      <c r="S525" s="27">
        <v>0</v>
      </c>
      <c r="T525" s="27">
        <v>6352477.0171357803</v>
      </c>
      <c r="U525" s="27">
        <v>135788.79999999999</v>
      </c>
      <c r="V525" s="27">
        <v>108220.02</v>
      </c>
      <c r="W525" s="27">
        <v>27568.78</v>
      </c>
      <c r="X525" s="27">
        <v>18221983.661920398</v>
      </c>
      <c r="Y525" s="26" t="s">
        <v>1805</v>
      </c>
    </row>
    <row r="526" spans="1:25" hidden="1" x14ac:dyDescent="0.3">
      <c r="A526" s="26" t="s">
        <v>1832</v>
      </c>
      <c r="B526" s="26">
        <v>0</v>
      </c>
      <c r="C526" s="26" t="s">
        <v>643</v>
      </c>
      <c r="D526" s="26" t="s">
        <v>150</v>
      </c>
      <c r="E526" s="26" t="s">
        <v>624</v>
      </c>
      <c r="F526" s="26">
        <v>2017</v>
      </c>
      <c r="G526" s="26" t="s">
        <v>775</v>
      </c>
      <c r="H526" s="26">
        <v>1</v>
      </c>
      <c r="I526" s="26" t="s">
        <v>845</v>
      </c>
      <c r="J526" s="26" t="s">
        <v>845</v>
      </c>
      <c r="K526" s="26" t="s">
        <v>845</v>
      </c>
      <c r="M526" s="27">
        <v>4427.5327683511996</v>
      </c>
      <c r="O526" s="27">
        <v>4427.5327683511996</v>
      </c>
      <c r="P526" s="27">
        <v>33654758</v>
      </c>
      <c r="S526" s="27">
        <v>0</v>
      </c>
      <c r="U526" s="27">
        <v>4427.5327683511996</v>
      </c>
      <c r="V526" s="27">
        <v>0</v>
      </c>
      <c r="W526" s="27">
        <v>4427.5327683511996</v>
      </c>
      <c r="X526" s="27">
        <v>33654758</v>
      </c>
      <c r="Y526" s="26" t="s">
        <v>1833</v>
      </c>
    </row>
    <row r="527" spans="1:25" hidden="1" x14ac:dyDescent="0.3">
      <c r="A527" s="26" t="s">
        <v>1834</v>
      </c>
      <c r="B527" s="26">
        <v>0</v>
      </c>
      <c r="C527" s="26" t="s">
        <v>643</v>
      </c>
      <c r="D527" s="26" t="s">
        <v>151</v>
      </c>
      <c r="E527" s="26" t="s">
        <v>624</v>
      </c>
      <c r="F527" s="26">
        <v>2018</v>
      </c>
      <c r="G527" s="26" t="s">
        <v>775</v>
      </c>
      <c r="H527" s="26">
        <v>1</v>
      </c>
      <c r="I527" s="26" t="s">
        <v>845</v>
      </c>
      <c r="J527" s="26" t="s">
        <v>845</v>
      </c>
      <c r="K527" s="26" t="s">
        <v>845</v>
      </c>
      <c r="L527" s="26" t="s">
        <v>1818</v>
      </c>
      <c r="M527" s="27">
        <v>1174.46584295654</v>
      </c>
      <c r="N527" s="27">
        <v>27676.89</v>
      </c>
      <c r="O527" s="27">
        <v>-26502.424157043501</v>
      </c>
      <c r="P527" s="27">
        <v>26855930.440000001</v>
      </c>
      <c r="S527" s="27">
        <v>0</v>
      </c>
      <c r="U527" s="27">
        <v>1174.46584295654</v>
      </c>
      <c r="V527" s="27">
        <v>27676.89</v>
      </c>
      <c r="W527" s="27">
        <v>-26502.424157043501</v>
      </c>
      <c r="X527" s="27">
        <v>26855930.440000001</v>
      </c>
    </row>
    <row r="528" spans="1:25" x14ac:dyDescent="0.3">
      <c r="A528" s="26" t="s">
        <v>1835</v>
      </c>
      <c r="B528" s="26">
        <v>0</v>
      </c>
      <c r="C528" s="26" t="s">
        <v>643</v>
      </c>
      <c r="D528" s="26" t="s">
        <v>151</v>
      </c>
      <c r="E528" s="26" t="s">
        <v>624</v>
      </c>
      <c r="F528" s="26">
        <v>2019</v>
      </c>
      <c r="G528" s="26" t="s">
        <v>775</v>
      </c>
      <c r="H528" s="26">
        <v>1</v>
      </c>
      <c r="I528" s="26" t="s">
        <v>806</v>
      </c>
      <c r="J528" s="26" t="s">
        <v>806</v>
      </c>
      <c r="K528" s="26" t="s">
        <v>807</v>
      </c>
      <c r="M528" s="27">
        <v>22963.2327278558</v>
      </c>
      <c r="N528" s="27">
        <v>0</v>
      </c>
      <c r="O528" s="27">
        <v>22963.2327278558</v>
      </c>
      <c r="P528" s="27">
        <v>20041237.302319501</v>
      </c>
      <c r="S528" s="27">
        <v>0</v>
      </c>
      <c r="U528" s="27">
        <v>22963.2327278558</v>
      </c>
      <c r="V528" s="27">
        <v>0</v>
      </c>
      <c r="W528" s="27">
        <v>22963.2327278558</v>
      </c>
      <c r="X528" s="27">
        <v>20041237.302319501</v>
      </c>
      <c r="Y528" s="26" t="s">
        <v>1820</v>
      </c>
    </row>
    <row r="529" spans="1:25" hidden="1" x14ac:dyDescent="0.3">
      <c r="A529" s="26" t="s">
        <v>1836</v>
      </c>
      <c r="B529" s="26">
        <v>0</v>
      </c>
      <c r="C529" s="26" t="s">
        <v>704</v>
      </c>
      <c r="D529" s="26" t="s">
        <v>152</v>
      </c>
      <c r="E529" s="26" t="s">
        <v>624</v>
      </c>
      <c r="F529" s="26">
        <v>2015</v>
      </c>
      <c r="G529" s="26" t="s">
        <v>834</v>
      </c>
      <c r="H529" s="26">
        <v>0</v>
      </c>
    </row>
    <row r="530" spans="1:25" hidden="1" x14ac:dyDescent="0.3">
      <c r="A530" s="26" t="s">
        <v>1837</v>
      </c>
      <c r="B530" s="26">
        <v>0</v>
      </c>
      <c r="C530" s="26" t="s">
        <v>704</v>
      </c>
      <c r="D530" s="26" t="s">
        <v>152</v>
      </c>
      <c r="E530" s="26" t="s">
        <v>624</v>
      </c>
      <c r="F530" s="26">
        <v>2016</v>
      </c>
      <c r="G530" s="26" t="s">
        <v>775</v>
      </c>
      <c r="H530" s="26">
        <v>1</v>
      </c>
      <c r="I530" s="26" t="s">
        <v>882</v>
      </c>
      <c r="J530" s="26" t="s">
        <v>882</v>
      </c>
      <c r="K530" s="26" t="s">
        <v>845</v>
      </c>
      <c r="L530" s="26" t="s">
        <v>1838</v>
      </c>
      <c r="M530" s="27">
        <v>27505.232878499999</v>
      </c>
      <c r="N530" s="27">
        <v>19966.48719675</v>
      </c>
      <c r="O530" s="27">
        <v>7538.7456817499997</v>
      </c>
      <c r="P530" s="27">
        <v>584099</v>
      </c>
      <c r="Q530" s="27">
        <v>6.5400127499999998</v>
      </c>
      <c r="R530" s="27">
        <v>0</v>
      </c>
      <c r="S530" s="27">
        <v>6.5400127499999998</v>
      </c>
      <c r="T530" s="27">
        <v>27796</v>
      </c>
      <c r="U530" s="27">
        <v>27511.772891249999</v>
      </c>
      <c r="V530" s="27">
        <v>19966.48719675</v>
      </c>
      <c r="W530" s="27">
        <v>7545.2856945000003</v>
      </c>
      <c r="X530" s="27">
        <v>611895</v>
      </c>
      <c r="Y530" s="26" t="s">
        <v>1839</v>
      </c>
    </row>
    <row r="531" spans="1:25" hidden="1" x14ac:dyDescent="0.3">
      <c r="A531" s="26" t="s">
        <v>1840</v>
      </c>
      <c r="B531" s="26">
        <v>0</v>
      </c>
      <c r="C531" s="26" t="s">
        <v>704</v>
      </c>
      <c r="D531" s="26" t="s">
        <v>152</v>
      </c>
      <c r="E531" s="26" t="s">
        <v>624</v>
      </c>
      <c r="F531" s="26">
        <v>2017</v>
      </c>
      <c r="G531" s="26" t="s">
        <v>775</v>
      </c>
      <c r="H531" s="26">
        <v>1</v>
      </c>
      <c r="I531" s="26" t="s">
        <v>882</v>
      </c>
      <c r="J531" s="26" t="s">
        <v>882</v>
      </c>
      <c r="K531" s="26" t="s">
        <v>845</v>
      </c>
      <c r="L531" s="26" t="s">
        <v>1841</v>
      </c>
      <c r="M531" s="27">
        <v>49504.56016275</v>
      </c>
      <c r="N531" s="27">
        <v>15462.818252249999</v>
      </c>
      <c r="O531" s="27">
        <v>34041.741910500001</v>
      </c>
      <c r="P531" s="27">
        <v>1279345.57677463</v>
      </c>
      <c r="Q531" s="27">
        <v>0</v>
      </c>
      <c r="R531" s="27">
        <v>0</v>
      </c>
      <c r="S531" s="27">
        <v>0</v>
      </c>
      <c r="T531" s="27">
        <v>242998</v>
      </c>
      <c r="U531" s="27">
        <v>49504.56016275</v>
      </c>
      <c r="V531" s="27">
        <v>15462.818252249999</v>
      </c>
      <c r="W531" s="27">
        <v>34041.741910500001</v>
      </c>
      <c r="X531" s="27">
        <v>1522343.57677463</v>
      </c>
      <c r="Y531" s="26" t="s">
        <v>1842</v>
      </c>
    </row>
    <row r="532" spans="1:25" hidden="1" x14ac:dyDescent="0.3">
      <c r="A532" s="26" t="s">
        <v>1843</v>
      </c>
      <c r="B532" s="26">
        <v>0</v>
      </c>
      <c r="C532" s="26" t="s">
        <v>734</v>
      </c>
      <c r="D532" s="26" t="s">
        <v>153</v>
      </c>
      <c r="E532" s="26" t="s">
        <v>628</v>
      </c>
      <c r="F532" s="26">
        <v>2018</v>
      </c>
      <c r="G532" s="26" t="s">
        <v>775</v>
      </c>
      <c r="H532" s="26">
        <v>1</v>
      </c>
      <c r="I532" s="26" t="s">
        <v>849</v>
      </c>
      <c r="J532" s="26" t="s">
        <v>845</v>
      </c>
      <c r="K532" s="26" t="s">
        <v>845</v>
      </c>
      <c r="L532" s="26" t="s">
        <v>1844</v>
      </c>
      <c r="M532" s="27">
        <v>1907.75</v>
      </c>
      <c r="N532" s="27">
        <v>0</v>
      </c>
      <c r="O532" s="27">
        <v>1907.75</v>
      </c>
      <c r="P532" s="27">
        <v>178368</v>
      </c>
      <c r="Q532" s="27">
        <v>15363.05</v>
      </c>
      <c r="R532" s="27">
        <v>12282.71</v>
      </c>
      <c r="S532" s="27">
        <v>3080.34</v>
      </c>
      <c r="T532" s="27">
        <v>1081876</v>
      </c>
      <c r="U532" s="27">
        <v>17270.8</v>
      </c>
      <c r="V532" s="27">
        <v>12282.71</v>
      </c>
      <c r="W532" s="27">
        <v>4988.09</v>
      </c>
      <c r="X532" s="27">
        <v>1260244</v>
      </c>
      <c r="Y532" s="26" t="s">
        <v>1845</v>
      </c>
    </row>
    <row r="533" spans="1:25" x14ac:dyDescent="0.3">
      <c r="A533" s="26" t="s">
        <v>1846</v>
      </c>
      <c r="B533" s="26">
        <v>0</v>
      </c>
      <c r="C533" s="26" t="s">
        <v>734</v>
      </c>
      <c r="D533" s="26" t="s">
        <v>153</v>
      </c>
      <c r="E533" s="26" t="s">
        <v>628</v>
      </c>
      <c r="F533" s="26">
        <v>2019</v>
      </c>
      <c r="G533" s="26" t="s">
        <v>775</v>
      </c>
      <c r="H533" s="26">
        <v>1</v>
      </c>
      <c r="I533" s="26" t="s">
        <v>849</v>
      </c>
      <c r="J533" s="26" t="s">
        <v>845</v>
      </c>
      <c r="K533" s="26" t="s">
        <v>845</v>
      </c>
      <c r="M533" s="27">
        <v>1660.68</v>
      </c>
      <c r="O533" s="27">
        <v>1660.68</v>
      </c>
      <c r="P533" s="27">
        <v>74113</v>
      </c>
      <c r="Q533" s="27">
        <v>595.23</v>
      </c>
      <c r="S533" s="27">
        <v>595.23</v>
      </c>
      <c r="T533" s="27">
        <v>67228</v>
      </c>
      <c r="U533" s="27">
        <v>2255.91</v>
      </c>
      <c r="V533" s="27">
        <v>0</v>
      </c>
      <c r="W533" s="27">
        <v>2255.91</v>
      </c>
      <c r="X533" s="27">
        <v>141341</v>
      </c>
    </row>
    <row r="534" spans="1:25" x14ac:dyDescent="0.3">
      <c r="A534" s="26" t="s">
        <v>1847</v>
      </c>
      <c r="B534" s="26">
        <v>0</v>
      </c>
      <c r="C534" s="26" t="s">
        <v>734</v>
      </c>
      <c r="D534" s="26" t="s">
        <v>1848</v>
      </c>
      <c r="E534" s="26" t="s">
        <v>628</v>
      </c>
      <c r="F534" s="26">
        <v>2019</v>
      </c>
      <c r="G534" s="26" t="s">
        <v>775</v>
      </c>
      <c r="H534" s="26">
        <v>1</v>
      </c>
      <c r="I534" s="26" t="s">
        <v>849</v>
      </c>
      <c r="J534" s="26" t="s">
        <v>845</v>
      </c>
      <c r="K534" s="26" t="s">
        <v>845</v>
      </c>
      <c r="M534" s="27">
        <v>554.04999999999995</v>
      </c>
      <c r="O534" s="27">
        <v>554.04999999999995</v>
      </c>
      <c r="P534" s="27">
        <v>162280.21</v>
      </c>
      <c r="Q534" s="27">
        <v>59.7</v>
      </c>
      <c r="S534" s="27">
        <v>59.7</v>
      </c>
      <c r="T534" s="27">
        <v>75053.72</v>
      </c>
      <c r="U534" s="27">
        <v>613.75</v>
      </c>
      <c r="V534" s="27">
        <v>0</v>
      </c>
      <c r="W534" s="27">
        <v>613.75</v>
      </c>
      <c r="X534" s="27">
        <v>237333.93</v>
      </c>
    </row>
    <row r="535" spans="1:25" hidden="1" x14ac:dyDescent="0.3">
      <c r="A535" s="26" t="s">
        <v>1849</v>
      </c>
      <c r="B535" s="26">
        <v>0</v>
      </c>
      <c r="C535" s="26" t="s">
        <v>734</v>
      </c>
      <c r="D535" s="26" t="s">
        <v>1850</v>
      </c>
      <c r="E535" s="26" t="s">
        <v>628</v>
      </c>
      <c r="F535" s="26">
        <v>2016</v>
      </c>
      <c r="G535" s="26" t="s">
        <v>805</v>
      </c>
      <c r="H535" s="26">
        <v>0</v>
      </c>
      <c r="I535" s="26" t="s">
        <v>845</v>
      </c>
      <c r="J535" s="26" t="s">
        <v>845</v>
      </c>
      <c r="K535" s="26" t="s">
        <v>845</v>
      </c>
      <c r="L535" s="26" t="s">
        <v>1851</v>
      </c>
      <c r="O535" s="27">
        <v>0</v>
      </c>
      <c r="P535" s="27">
        <v>111596</v>
      </c>
      <c r="S535" s="27">
        <v>0</v>
      </c>
      <c r="T535" s="27">
        <v>518869</v>
      </c>
      <c r="U535" s="27">
        <v>0</v>
      </c>
      <c r="V535" s="27">
        <v>0</v>
      </c>
      <c r="W535" s="27">
        <v>0</v>
      </c>
      <c r="X535" s="27">
        <v>630465</v>
      </c>
    </row>
    <row r="536" spans="1:25" hidden="1" x14ac:dyDescent="0.3">
      <c r="A536" s="26" t="s">
        <v>1852</v>
      </c>
      <c r="B536" s="26">
        <v>0</v>
      </c>
      <c r="C536" s="26" t="s">
        <v>734</v>
      </c>
      <c r="D536" s="26" t="s">
        <v>1850</v>
      </c>
      <c r="E536" s="26" t="s">
        <v>628</v>
      </c>
      <c r="F536" s="26">
        <v>2017</v>
      </c>
      <c r="G536" s="26" t="s">
        <v>843</v>
      </c>
      <c r="H536" s="26">
        <v>0</v>
      </c>
    </row>
    <row r="537" spans="1:25" hidden="1" x14ac:dyDescent="0.3">
      <c r="A537" s="26" t="s">
        <v>1853</v>
      </c>
      <c r="B537" s="26">
        <v>0</v>
      </c>
      <c r="C537" s="26" t="s">
        <v>646</v>
      </c>
      <c r="D537" s="26" t="s">
        <v>174</v>
      </c>
      <c r="E537" s="26" t="s">
        <v>624</v>
      </c>
      <c r="F537" s="26">
        <v>2018</v>
      </c>
      <c r="G537" s="26" t="s">
        <v>775</v>
      </c>
      <c r="H537" s="26">
        <v>1</v>
      </c>
      <c r="I537" s="26" t="s">
        <v>806</v>
      </c>
      <c r="J537" s="26" t="s">
        <v>806</v>
      </c>
      <c r="K537" s="26" t="s">
        <v>807</v>
      </c>
      <c r="L537" s="26" t="s">
        <v>1854</v>
      </c>
      <c r="M537" s="27">
        <v>175.212765957447</v>
      </c>
      <c r="N537" s="27">
        <v>99.21</v>
      </c>
      <c r="O537" s="27">
        <v>76.002765957446798</v>
      </c>
      <c r="P537" s="27">
        <v>265179</v>
      </c>
      <c r="Q537" s="27">
        <v>13.38</v>
      </c>
      <c r="S537" s="27">
        <v>13.38</v>
      </c>
      <c r="T537" s="27">
        <v>249085</v>
      </c>
      <c r="U537" s="27">
        <v>188.592765957447</v>
      </c>
      <c r="V537" s="27">
        <v>99.21</v>
      </c>
      <c r="W537" s="27">
        <v>89.382765957446793</v>
      </c>
      <c r="X537" s="27">
        <v>514264</v>
      </c>
    </row>
    <row r="538" spans="1:25" x14ac:dyDescent="0.3">
      <c r="A538" s="26" t="s">
        <v>1855</v>
      </c>
      <c r="B538" s="26">
        <v>0</v>
      </c>
      <c r="C538" s="26" t="s">
        <v>646</v>
      </c>
      <c r="D538" s="26" t="s">
        <v>174</v>
      </c>
      <c r="E538" s="26" t="s">
        <v>624</v>
      </c>
      <c r="F538" s="26">
        <v>2019</v>
      </c>
      <c r="G538" s="26" t="s">
        <v>775</v>
      </c>
      <c r="H538" s="26">
        <v>1</v>
      </c>
      <c r="I538" s="26" t="s">
        <v>806</v>
      </c>
      <c r="J538" s="26" t="s">
        <v>806</v>
      </c>
      <c r="K538" s="26" t="s">
        <v>807</v>
      </c>
      <c r="L538" s="26" t="s">
        <v>1854</v>
      </c>
      <c r="M538" s="27">
        <v>101.02</v>
      </c>
      <c r="N538" s="27">
        <v>0</v>
      </c>
      <c r="O538" s="27">
        <v>101.02</v>
      </c>
      <c r="P538" s="27">
        <v>327712.90275464201</v>
      </c>
      <c r="Q538" s="27">
        <v>9.2580912484054405</v>
      </c>
      <c r="R538" s="27">
        <v>0</v>
      </c>
      <c r="S538" s="27">
        <v>9.2580912484054405</v>
      </c>
      <c r="T538" s="27">
        <v>286715.09724535799</v>
      </c>
      <c r="U538" s="27">
        <v>110.278091248405</v>
      </c>
      <c r="V538" s="27">
        <v>0</v>
      </c>
      <c r="W538" s="27">
        <v>110.278091248405</v>
      </c>
      <c r="X538" s="27">
        <v>614428</v>
      </c>
      <c r="Y538" s="26" t="s">
        <v>1856</v>
      </c>
    </row>
    <row r="539" spans="1:25" hidden="1" x14ac:dyDescent="0.3">
      <c r="A539" s="26" t="s">
        <v>1857</v>
      </c>
      <c r="B539" s="26">
        <v>0</v>
      </c>
      <c r="C539" s="26" t="s">
        <v>646</v>
      </c>
      <c r="D539" s="26" t="s">
        <v>175</v>
      </c>
      <c r="E539" s="26" t="s">
        <v>624</v>
      </c>
      <c r="F539" s="26">
        <v>2018</v>
      </c>
      <c r="G539" s="26" t="s">
        <v>805</v>
      </c>
      <c r="H539" s="26">
        <v>0</v>
      </c>
      <c r="I539" s="26" t="s">
        <v>806</v>
      </c>
      <c r="J539" s="26" t="s">
        <v>806</v>
      </c>
      <c r="K539" s="26" t="s">
        <v>807</v>
      </c>
      <c r="M539" s="27">
        <v>0</v>
      </c>
      <c r="N539" s="27">
        <v>0</v>
      </c>
      <c r="O539" s="27">
        <v>0</v>
      </c>
      <c r="P539" s="27">
        <v>0</v>
      </c>
      <c r="Q539" s="27">
        <v>0</v>
      </c>
      <c r="R539" s="27">
        <v>0</v>
      </c>
      <c r="S539" s="27">
        <v>0</v>
      </c>
      <c r="T539" s="27">
        <v>0</v>
      </c>
      <c r="U539" s="27">
        <v>0</v>
      </c>
      <c r="V539" s="27">
        <v>0</v>
      </c>
      <c r="W539" s="27">
        <v>0</v>
      </c>
      <c r="X539" s="27">
        <v>0</v>
      </c>
    </row>
    <row r="540" spans="1:25" x14ac:dyDescent="0.3">
      <c r="A540" s="26" t="s">
        <v>1858</v>
      </c>
      <c r="B540" s="26">
        <v>0</v>
      </c>
      <c r="C540" s="26" t="s">
        <v>646</v>
      </c>
      <c r="D540" s="26" t="s">
        <v>175</v>
      </c>
      <c r="E540" s="26" t="s">
        <v>624</v>
      </c>
      <c r="F540" s="26">
        <v>2019</v>
      </c>
      <c r="G540" s="26" t="s">
        <v>775</v>
      </c>
      <c r="H540" s="26">
        <v>1</v>
      </c>
      <c r="I540" s="26" t="s">
        <v>806</v>
      </c>
      <c r="J540" s="26" t="s">
        <v>806</v>
      </c>
      <c r="K540" s="26" t="s">
        <v>807</v>
      </c>
      <c r="M540" s="27">
        <v>0</v>
      </c>
      <c r="N540" s="27">
        <v>0</v>
      </c>
      <c r="O540" s="27">
        <v>0</v>
      </c>
      <c r="P540" s="27">
        <v>2333110.48</v>
      </c>
      <c r="Q540" s="27">
        <v>0</v>
      </c>
      <c r="R540" s="27">
        <v>0</v>
      </c>
      <c r="S540" s="27">
        <v>0</v>
      </c>
      <c r="T540" s="27">
        <v>2010282.56</v>
      </c>
      <c r="U540" s="27">
        <v>0</v>
      </c>
      <c r="V540" s="27">
        <v>0</v>
      </c>
      <c r="W540" s="27">
        <v>0</v>
      </c>
      <c r="X540" s="27">
        <v>4343393.04</v>
      </c>
    </row>
    <row r="541" spans="1:25" hidden="1" x14ac:dyDescent="0.3">
      <c r="A541" s="26" t="s">
        <v>1859</v>
      </c>
      <c r="B541" s="26">
        <v>0</v>
      </c>
      <c r="C541" s="26" t="s">
        <v>646</v>
      </c>
      <c r="D541" s="26" t="s">
        <v>176</v>
      </c>
      <c r="E541" s="26" t="s">
        <v>624</v>
      </c>
      <c r="F541" s="26">
        <v>2016</v>
      </c>
      <c r="G541" s="26" t="s">
        <v>775</v>
      </c>
      <c r="H541" s="26">
        <v>1</v>
      </c>
      <c r="I541" s="26" t="s">
        <v>806</v>
      </c>
      <c r="J541" s="26" t="s">
        <v>806</v>
      </c>
      <c r="K541" s="26" t="s">
        <v>807</v>
      </c>
      <c r="L541" s="26" t="s">
        <v>1860</v>
      </c>
      <c r="M541" s="27">
        <v>76.67</v>
      </c>
      <c r="N541" s="27">
        <v>0</v>
      </c>
      <c r="O541" s="27">
        <v>76.67</v>
      </c>
      <c r="P541" s="27">
        <v>896922</v>
      </c>
      <c r="Q541" s="27">
        <v>0</v>
      </c>
      <c r="R541" s="27">
        <v>0</v>
      </c>
      <c r="S541" s="27">
        <v>0</v>
      </c>
      <c r="T541" s="27">
        <v>570804</v>
      </c>
      <c r="U541" s="27">
        <v>76.67</v>
      </c>
      <c r="V541" s="27">
        <v>0</v>
      </c>
      <c r="W541" s="27">
        <v>76.67</v>
      </c>
      <c r="X541" s="27">
        <v>1467726</v>
      </c>
      <c r="Y541" s="26" t="s">
        <v>1861</v>
      </c>
    </row>
    <row r="542" spans="1:25" hidden="1" x14ac:dyDescent="0.3">
      <c r="A542" s="26" t="s">
        <v>1862</v>
      </c>
      <c r="B542" s="26">
        <v>0</v>
      </c>
      <c r="C542" s="26" t="s">
        <v>646</v>
      </c>
      <c r="D542" s="26" t="s">
        <v>176</v>
      </c>
      <c r="E542" s="26" t="s">
        <v>624</v>
      </c>
      <c r="F542" s="26">
        <v>2017</v>
      </c>
      <c r="G542" s="26" t="s">
        <v>775</v>
      </c>
      <c r="H542" s="26">
        <v>1</v>
      </c>
      <c r="I542" s="26" t="s">
        <v>806</v>
      </c>
      <c r="J542" s="26" t="s">
        <v>806</v>
      </c>
      <c r="K542" s="26" t="s">
        <v>807</v>
      </c>
      <c r="M542" s="27">
        <v>0</v>
      </c>
      <c r="N542" s="27">
        <v>0</v>
      </c>
      <c r="O542" s="27">
        <v>0</v>
      </c>
      <c r="P542" s="27">
        <v>990057.16005587403</v>
      </c>
      <c r="Q542" s="27">
        <v>0</v>
      </c>
      <c r="R542" s="27">
        <v>0</v>
      </c>
      <c r="S542" s="27">
        <v>0</v>
      </c>
      <c r="T542" s="27">
        <v>585461.40431820101</v>
      </c>
      <c r="U542" s="27">
        <v>0</v>
      </c>
      <c r="V542" s="27">
        <v>0</v>
      </c>
      <c r="W542" s="27">
        <v>0</v>
      </c>
      <c r="X542" s="27">
        <v>1575518.5643740699</v>
      </c>
    </row>
    <row r="543" spans="1:25" hidden="1" x14ac:dyDescent="0.3">
      <c r="A543" s="26" t="s">
        <v>1863</v>
      </c>
      <c r="B543" s="26">
        <v>0</v>
      </c>
      <c r="C543" s="26" t="s">
        <v>646</v>
      </c>
      <c r="D543" s="26" t="s">
        <v>177</v>
      </c>
      <c r="E543" s="26" t="s">
        <v>624</v>
      </c>
      <c r="F543" s="26">
        <v>2016</v>
      </c>
      <c r="G543" s="26" t="s">
        <v>805</v>
      </c>
      <c r="H543" s="26">
        <v>0</v>
      </c>
      <c r="I543" s="26" t="s">
        <v>806</v>
      </c>
      <c r="J543" s="26" t="s">
        <v>806</v>
      </c>
      <c r="K543" s="26" t="s">
        <v>845</v>
      </c>
      <c r="O543" s="27">
        <v>0</v>
      </c>
      <c r="P543" s="27">
        <v>2110430.7000000002</v>
      </c>
      <c r="S543" s="27">
        <v>0</v>
      </c>
      <c r="T543" s="27">
        <v>614827.43000000005</v>
      </c>
      <c r="U543" s="27">
        <v>0</v>
      </c>
      <c r="V543" s="27">
        <v>0</v>
      </c>
      <c r="W543" s="27">
        <v>0</v>
      </c>
      <c r="X543" s="27">
        <v>2725258.13</v>
      </c>
    </row>
    <row r="544" spans="1:25" hidden="1" x14ac:dyDescent="0.3">
      <c r="A544" s="26" t="s">
        <v>1864</v>
      </c>
      <c r="B544" s="26">
        <v>0</v>
      </c>
      <c r="C544" s="26" t="s">
        <v>646</v>
      </c>
      <c r="D544" s="26" t="s">
        <v>177</v>
      </c>
      <c r="E544" s="26" t="s">
        <v>624</v>
      </c>
      <c r="F544" s="26">
        <v>2017</v>
      </c>
      <c r="G544" s="26" t="s">
        <v>775</v>
      </c>
      <c r="H544" s="26">
        <v>1</v>
      </c>
      <c r="I544" s="26" t="s">
        <v>806</v>
      </c>
      <c r="J544" s="26" t="s">
        <v>806</v>
      </c>
      <c r="K544" s="26" t="s">
        <v>807</v>
      </c>
      <c r="L544" s="26" t="s">
        <v>807</v>
      </c>
      <c r="M544" s="27">
        <v>0</v>
      </c>
      <c r="N544" s="27">
        <v>0</v>
      </c>
      <c r="O544" s="27">
        <v>0</v>
      </c>
      <c r="P544" s="27">
        <v>3252652</v>
      </c>
      <c r="Q544" s="27">
        <v>0</v>
      </c>
      <c r="R544" s="27">
        <v>0</v>
      </c>
      <c r="S544" s="27">
        <v>0</v>
      </c>
      <c r="T544" s="27">
        <v>548540</v>
      </c>
      <c r="U544" s="27">
        <v>0</v>
      </c>
      <c r="V544" s="27">
        <v>0</v>
      </c>
      <c r="W544" s="27">
        <v>0</v>
      </c>
      <c r="X544" s="27">
        <v>3801192</v>
      </c>
      <c r="Y544" s="26" t="s">
        <v>1865</v>
      </c>
    </row>
    <row r="545" spans="1:25" hidden="1" x14ac:dyDescent="0.3">
      <c r="A545" s="26" t="s">
        <v>1866</v>
      </c>
      <c r="B545" s="26">
        <v>0</v>
      </c>
      <c r="C545" s="26" t="s">
        <v>646</v>
      </c>
      <c r="D545" s="26" t="s">
        <v>178</v>
      </c>
      <c r="E545" s="26" t="s">
        <v>624</v>
      </c>
      <c r="F545" s="26">
        <v>2016</v>
      </c>
      <c r="G545" s="26" t="s">
        <v>775</v>
      </c>
      <c r="H545" s="26">
        <v>1</v>
      </c>
      <c r="I545" s="26" t="s">
        <v>806</v>
      </c>
      <c r="J545" s="26" t="s">
        <v>882</v>
      </c>
      <c r="K545" s="26" t="s">
        <v>845</v>
      </c>
      <c r="M545" s="27">
        <v>0</v>
      </c>
      <c r="N545" s="27">
        <v>0</v>
      </c>
      <c r="O545" s="27">
        <v>0</v>
      </c>
      <c r="P545" s="27">
        <v>199178</v>
      </c>
      <c r="Q545" s="27">
        <v>0</v>
      </c>
      <c r="R545" s="27">
        <v>0</v>
      </c>
      <c r="S545" s="27">
        <v>0</v>
      </c>
      <c r="T545" s="27">
        <v>119924</v>
      </c>
      <c r="U545" s="27">
        <v>0</v>
      </c>
      <c r="V545" s="27">
        <v>0</v>
      </c>
      <c r="W545" s="27">
        <v>0</v>
      </c>
      <c r="X545" s="27">
        <v>319102</v>
      </c>
      <c r="Y545" s="26" t="s">
        <v>1867</v>
      </c>
    </row>
    <row r="546" spans="1:25" hidden="1" x14ac:dyDescent="0.3">
      <c r="A546" s="26" t="s">
        <v>1868</v>
      </c>
      <c r="B546" s="26">
        <v>0</v>
      </c>
      <c r="C546" s="26" t="s">
        <v>646</v>
      </c>
      <c r="D546" s="26" t="s">
        <v>178</v>
      </c>
      <c r="E546" s="26" t="s">
        <v>624</v>
      </c>
      <c r="F546" s="26">
        <v>2017</v>
      </c>
      <c r="G546" s="26" t="s">
        <v>775</v>
      </c>
      <c r="H546" s="26">
        <v>1</v>
      </c>
      <c r="I546" s="26" t="s">
        <v>806</v>
      </c>
      <c r="J546" s="26" t="s">
        <v>882</v>
      </c>
      <c r="K546" s="26" t="s">
        <v>845</v>
      </c>
      <c r="O546" s="27">
        <v>0</v>
      </c>
      <c r="P546" s="27">
        <v>1781462</v>
      </c>
      <c r="S546" s="27">
        <v>0</v>
      </c>
      <c r="T546" s="27">
        <v>480840</v>
      </c>
      <c r="U546" s="27">
        <v>0</v>
      </c>
      <c r="V546" s="27">
        <v>0</v>
      </c>
      <c r="W546" s="27">
        <v>0</v>
      </c>
      <c r="X546" s="27">
        <v>2262302</v>
      </c>
      <c r="Y546" s="26" t="s">
        <v>1869</v>
      </c>
    </row>
    <row r="547" spans="1:25" hidden="1" x14ac:dyDescent="0.3">
      <c r="A547" s="26" t="s">
        <v>1870</v>
      </c>
      <c r="B547" s="26">
        <v>0</v>
      </c>
      <c r="C547" s="26" t="s">
        <v>646</v>
      </c>
      <c r="D547" s="26" t="s">
        <v>178</v>
      </c>
      <c r="E547" s="26" t="s">
        <v>624</v>
      </c>
      <c r="F547" s="26">
        <v>2018</v>
      </c>
      <c r="G547" s="26" t="s">
        <v>775</v>
      </c>
      <c r="H547" s="26">
        <v>1</v>
      </c>
      <c r="K547" s="26" t="s">
        <v>845</v>
      </c>
      <c r="O547" s="27">
        <v>0</v>
      </c>
      <c r="P547" s="27">
        <v>843123</v>
      </c>
      <c r="S547" s="27">
        <v>0</v>
      </c>
      <c r="T547" s="27">
        <v>247084</v>
      </c>
      <c r="U547" s="27">
        <v>0</v>
      </c>
      <c r="V547" s="27">
        <v>0</v>
      </c>
      <c r="W547" s="27">
        <v>0</v>
      </c>
      <c r="X547" s="27">
        <v>1090207</v>
      </c>
    </row>
    <row r="548" spans="1:25" hidden="1" x14ac:dyDescent="0.3">
      <c r="A548" s="26" t="s">
        <v>1871</v>
      </c>
      <c r="B548" s="26">
        <v>0</v>
      </c>
      <c r="C548" s="26" t="s">
        <v>646</v>
      </c>
      <c r="D548" s="26" t="s">
        <v>179</v>
      </c>
      <c r="E548" s="26" t="s">
        <v>624</v>
      </c>
      <c r="F548" s="26">
        <v>2016</v>
      </c>
      <c r="G548" s="26" t="s">
        <v>775</v>
      </c>
      <c r="H548" s="26">
        <v>1</v>
      </c>
      <c r="I548" s="26" t="s">
        <v>806</v>
      </c>
      <c r="J548" s="26" t="s">
        <v>806</v>
      </c>
      <c r="K548" s="26" t="s">
        <v>807</v>
      </c>
      <c r="L548" s="26" t="s">
        <v>1872</v>
      </c>
      <c r="M548" s="27">
        <v>720.10635705974505</v>
      </c>
      <c r="N548" s="27">
        <v>0</v>
      </c>
      <c r="O548" s="27">
        <v>720.10635705974505</v>
      </c>
      <c r="P548" s="27">
        <v>3140528.94</v>
      </c>
      <c r="S548" s="27">
        <v>0</v>
      </c>
      <c r="U548" s="27">
        <v>720.10635705974505</v>
      </c>
      <c r="V548" s="27">
        <v>0</v>
      </c>
      <c r="W548" s="27">
        <v>720.10635705974505</v>
      </c>
      <c r="X548" s="27">
        <v>3140528.94</v>
      </c>
      <c r="Y548" s="26" t="s">
        <v>1872</v>
      </c>
    </row>
    <row r="549" spans="1:25" hidden="1" x14ac:dyDescent="0.3">
      <c r="A549" s="26" t="s">
        <v>1873</v>
      </c>
      <c r="B549" s="26">
        <v>0</v>
      </c>
      <c r="C549" s="26" t="s">
        <v>646</v>
      </c>
      <c r="D549" s="26" t="s">
        <v>179</v>
      </c>
      <c r="E549" s="26" t="s">
        <v>624</v>
      </c>
      <c r="F549" s="26">
        <v>2017</v>
      </c>
      <c r="G549" s="26" t="s">
        <v>775</v>
      </c>
      <c r="H549" s="26">
        <v>1</v>
      </c>
      <c r="I549" s="26" t="s">
        <v>806</v>
      </c>
      <c r="J549" s="26" t="s">
        <v>806</v>
      </c>
      <c r="K549" s="26" t="s">
        <v>807</v>
      </c>
      <c r="L549" s="26" t="s">
        <v>1874</v>
      </c>
      <c r="M549" s="27">
        <v>754.3</v>
      </c>
      <c r="O549" s="27">
        <v>754.3</v>
      </c>
      <c r="P549" s="27">
        <v>7295576.2300000004</v>
      </c>
      <c r="S549" s="27">
        <v>0</v>
      </c>
      <c r="U549" s="27">
        <v>754.3</v>
      </c>
      <c r="V549" s="27">
        <v>0</v>
      </c>
      <c r="W549" s="27">
        <v>754.3</v>
      </c>
      <c r="X549" s="27">
        <v>7295576.2300000004</v>
      </c>
    </row>
    <row r="550" spans="1:25" hidden="1" x14ac:dyDescent="0.3">
      <c r="A550" s="26" t="s">
        <v>1875</v>
      </c>
      <c r="B550" s="26">
        <v>0</v>
      </c>
      <c r="C550" s="26" t="s">
        <v>646</v>
      </c>
      <c r="D550" s="26" t="s">
        <v>180</v>
      </c>
      <c r="E550" s="26" t="s">
        <v>624</v>
      </c>
      <c r="F550" s="26">
        <v>2018</v>
      </c>
      <c r="G550" s="26" t="s">
        <v>834</v>
      </c>
      <c r="H550" s="26">
        <v>0</v>
      </c>
      <c r="I550" s="26" t="s">
        <v>806</v>
      </c>
      <c r="J550" s="26" t="s">
        <v>806</v>
      </c>
      <c r="K550" s="26" t="s">
        <v>807</v>
      </c>
      <c r="M550" s="27">
        <v>810.89682944333595</v>
      </c>
      <c r="N550" s="27">
        <v>0</v>
      </c>
      <c r="O550" s="27">
        <v>810.89682944333595</v>
      </c>
      <c r="P550" s="27">
        <v>7291265</v>
      </c>
      <c r="Q550" s="27">
        <v>300.25</v>
      </c>
      <c r="R550" s="27">
        <v>0</v>
      </c>
      <c r="S550" s="27">
        <v>300.25</v>
      </c>
      <c r="T550" s="27">
        <v>288122</v>
      </c>
      <c r="U550" s="27">
        <v>1111.14682944334</v>
      </c>
      <c r="V550" s="27">
        <v>0</v>
      </c>
      <c r="W550" s="27">
        <v>1111.14682944334</v>
      </c>
      <c r="X550" s="27">
        <v>7579387</v>
      </c>
    </row>
    <row r="551" spans="1:25" x14ac:dyDescent="0.3">
      <c r="A551" s="26" t="s">
        <v>1876</v>
      </c>
      <c r="B551" s="26">
        <v>0</v>
      </c>
      <c r="C551" s="26" t="s">
        <v>646</v>
      </c>
      <c r="D551" s="26" t="s">
        <v>180</v>
      </c>
      <c r="E551" s="26" t="s">
        <v>624</v>
      </c>
      <c r="F551" s="26">
        <v>2019</v>
      </c>
      <c r="G551" s="26" t="s">
        <v>775</v>
      </c>
      <c r="H551" s="26">
        <v>1</v>
      </c>
      <c r="I551" s="26" t="s">
        <v>806</v>
      </c>
      <c r="J551" s="26" t="s">
        <v>806</v>
      </c>
      <c r="K551" s="26" t="s">
        <v>807</v>
      </c>
      <c r="M551" s="27">
        <v>936.87</v>
      </c>
      <c r="O551" s="27">
        <v>936.87</v>
      </c>
      <c r="P551" s="27">
        <v>2732412</v>
      </c>
      <c r="Q551" s="27">
        <v>1682.38</v>
      </c>
      <c r="S551" s="27">
        <v>1682.38</v>
      </c>
      <c r="T551" s="27">
        <v>1359817</v>
      </c>
      <c r="U551" s="27">
        <v>2619.25</v>
      </c>
      <c r="V551" s="27">
        <v>0</v>
      </c>
      <c r="W551" s="27">
        <v>2619.25</v>
      </c>
      <c r="X551" s="27">
        <v>4092229</v>
      </c>
    </row>
    <row r="552" spans="1:25" hidden="1" x14ac:dyDescent="0.3">
      <c r="A552" s="26" t="s">
        <v>1877</v>
      </c>
      <c r="B552" s="26">
        <v>0</v>
      </c>
      <c r="C552" s="26" t="s">
        <v>646</v>
      </c>
      <c r="D552" s="26" t="s">
        <v>181</v>
      </c>
      <c r="E552" s="26" t="s">
        <v>624</v>
      </c>
      <c r="F552" s="26">
        <v>2016</v>
      </c>
      <c r="G552" s="26" t="s">
        <v>775</v>
      </c>
      <c r="H552" s="26">
        <v>1</v>
      </c>
      <c r="I552" s="26" t="s">
        <v>806</v>
      </c>
      <c r="J552" s="26" t="s">
        <v>806</v>
      </c>
      <c r="K552" s="26" t="s">
        <v>807</v>
      </c>
      <c r="M552" s="27">
        <v>627.82000000000005</v>
      </c>
      <c r="O552" s="27">
        <v>627.82000000000005</v>
      </c>
      <c r="P552" s="27">
        <v>2095478</v>
      </c>
      <c r="Q552" s="27">
        <v>91.92</v>
      </c>
      <c r="S552" s="27">
        <v>91.92</v>
      </c>
      <c r="U552" s="27">
        <v>719.74</v>
      </c>
      <c r="V552" s="27">
        <v>0</v>
      </c>
      <c r="W552" s="27">
        <v>719.74</v>
      </c>
      <c r="X552" s="27">
        <v>2095478</v>
      </c>
      <c r="Y552" s="26" t="s">
        <v>1878</v>
      </c>
    </row>
    <row r="553" spans="1:25" hidden="1" x14ac:dyDescent="0.3">
      <c r="A553" s="26" t="s">
        <v>1879</v>
      </c>
      <c r="B553" s="26">
        <v>0</v>
      </c>
      <c r="C553" s="26" t="s">
        <v>646</v>
      </c>
      <c r="D553" s="26" t="s">
        <v>181</v>
      </c>
      <c r="E553" s="26" t="s">
        <v>624</v>
      </c>
      <c r="F553" s="26">
        <v>2017</v>
      </c>
      <c r="G553" s="26" t="s">
        <v>775</v>
      </c>
      <c r="H553" s="26">
        <v>1</v>
      </c>
      <c r="I553" s="26" t="s">
        <v>806</v>
      </c>
      <c r="J553" s="26" t="s">
        <v>806</v>
      </c>
      <c r="K553" s="26" t="s">
        <v>807</v>
      </c>
      <c r="L553" s="26" t="s">
        <v>1880</v>
      </c>
      <c r="M553" s="27">
        <v>751.33434782608697</v>
      </c>
      <c r="N553" s="27">
        <v>0</v>
      </c>
      <c r="O553" s="27">
        <v>751.33434782608697</v>
      </c>
      <c r="P553" s="27">
        <v>4475463</v>
      </c>
      <c r="S553" s="27">
        <v>0</v>
      </c>
      <c r="U553" s="27">
        <v>751.33434782608697</v>
      </c>
      <c r="V553" s="27">
        <v>0</v>
      </c>
      <c r="W553" s="27">
        <v>751.33434782608697</v>
      </c>
      <c r="X553" s="27">
        <v>4475463</v>
      </c>
      <c r="Y553" s="26" t="s">
        <v>1881</v>
      </c>
    </row>
    <row r="554" spans="1:25" hidden="1" x14ac:dyDescent="0.3">
      <c r="A554" s="26" t="s">
        <v>1882</v>
      </c>
      <c r="B554" s="26">
        <v>0</v>
      </c>
      <c r="C554" s="26" t="s">
        <v>705</v>
      </c>
      <c r="D554" s="26" t="s">
        <v>154</v>
      </c>
      <c r="E554" s="26" t="s">
        <v>624</v>
      </c>
      <c r="F554" s="26">
        <v>2016</v>
      </c>
      <c r="G554" s="26" t="s">
        <v>843</v>
      </c>
      <c r="H554" s="26">
        <v>1</v>
      </c>
      <c r="I554" s="26" t="s">
        <v>806</v>
      </c>
      <c r="J554" s="26" t="s">
        <v>806</v>
      </c>
      <c r="K554" s="26" t="s">
        <v>807</v>
      </c>
      <c r="M554" s="27">
        <v>78853.554044380799</v>
      </c>
      <c r="N554" s="27">
        <v>47987.900256847402</v>
      </c>
      <c r="O554" s="27">
        <v>30865.6537875334</v>
      </c>
      <c r="P554" s="27">
        <v>2448490.0245514298</v>
      </c>
      <c r="Q554" s="27">
        <v>0</v>
      </c>
      <c r="R554" s="27">
        <v>0</v>
      </c>
      <c r="S554" s="27">
        <v>0</v>
      </c>
      <c r="T554" s="27">
        <v>343609.14506224298</v>
      </c>
      <c r="U554" s="27">
        <v>78853.554044380799</v>
      </c>
      <c r="V554" s="27">
        <v>47987.900256847402</v>
      </c>
      <c r="W554" s="27">
        <v>30865.6537875334</v>
      </c>
      <c r="X554" s="27">
        <v>2792099.1696136701</v>
      </c>
      <c r="Y554" s="26" t="s">
        <v>1883</v>
      </c>
    </row>
    <row r="555" spans="1:25" hidden="1" x14ac:dyDescent="0.3">
      <c r="A555" s="26" t="s">
        <v>1884</v>
      </c>
      <c r="B555" s="26">
        <v>0</v>
      </c>
      <c r="C555" s="26" t="s">
        <v>705</v>
      </c>
      <c r="D555" s="26" t="s">
        <v>154</v>
      </c>
      <c r="E555" s="26" t="s">
        <v>624</v>
      </c>
      <c r="F555" s="26">
        <v>2017</v>
      </c>
      <c r="G555" s="26" t="s">
        <v>775</v>
      </c>
      <c r="H555" s="26">
        <v>1</v>
      </c>
      <c r="I555" s="26" t="s">
        <v>806</v>
      </c>
      <c r="J555" s="26" t="s">
        <v>806</v>
      </c>
      <c r="K555" s="26" t="s">
        <v>807</v>
      </c>
      <c r="M555" s="27">
        <v>109750.1</v>
      </c>
      <c r="N555" s="27">
        <v>66954.61</v>
      </c>
      <c r="O555" s="27">
        <v>42795.49</v>
      </c>
      <c r="P555" s="27">
        <v>2566192</v>
      </c>
      <c r="Q555" s="27">
        <v>0</v>
      </c>
      <c r="R555" s="27">
        <v>0</v>
      </c>
      <c r="S555" s="27">
        <v>0</v>
      </c>
      <c r="T555" s="27">
        <v>3425729</v>
      </c>
      <c r="U555" s="27">
        <v>109750.1</v>
      </c>
      <c r="V555" s="27">
        <v>66954.61</v>
      </c>
      <c r="W555" s="27">
        <v>42795.49</v>
      </c>
      <c r="X555" s="27">
        <v>5991921</v>
      </c>
      <c r="Y555" s="26" t="s">
        <v>1885</v>
      </c>
    </row>
    <row r="556" spans="1:25" hidden="1" x14ac:dyDescent="0.3">
      <c r="A556" s="26" t="s">
        <v>1886</v>
      </c>
      <c r="B556" s="26">
        <v>0</v>
      </c>
      <c r="C556" s="26" t="s">
        <v>705</v>
      </c>
      <c r="D556" s="26" t="s">
        <v>154</v>
      </c>
      <c r="E556" s="26" t="s">
        <v>624</v>
      </c>
      <c r="F556" s="26">
        <v>2018</v>
      </c>
      <c r="G556" s="26" t="s">
        <v>775</v>
      </c>
      <c r="H556" s="26">
        <v>1</v>
      </c>
      <c r="I556" s="26" t="s">
        <v>806</v>
      </c>
      <c r="J556" s="26" t="s">
        <v>806</v>
      </c>
      <c r="K556" s="26" t="s">
        <v>807</v>
      </c>
      <c r="M556" s="27">
        <v>72386.14</v>
      </c>
      <c r="N556" s="27">
        <v>101461.62</v>
      </c>
      <c r="O556" s="27">
        <v>-29075.48</v>
      </c>
      <c r="P556" s="27">
        <v>1844969</v>
      </c>
      <c r="Q556" s="27">
        <v>0</v>
      </c>
      <c r="R556" s="27">
        <v>0</v>
      </c>
      <c r="S556" s="27">
        <v>0</v>
      </c>
      <c r="T556" s="27">
        <v>2960959</v>
      </c>
      <c r="U556" s="27">
        <v>72386.14</v>
      </c>
      <c r="V556" s="27">
        <v>101461.62</v>
      </c>
      <c r="W556" s="27">
        <v>-29075.48</v>
      </c>
      <c r="X556" s="27">
        <v>4805928</v>
      </c>
      <c r="Y556" s="26" t="s">
        <v>1887</v>
      </c>
    </row>
    <row r="557" spans="1:25" x14ac:dyDescent="0.3">
      <c r="A557" s="26" t="s">
        <v>1888</v>
      </c>
      <c r="B557" s="26">
        <v>0</v>
      </c>
      <c r="C557" s="26" t="s">
        <v>705</v>
      </c>
      <c r="D557" s="26" t="s">
        <v>154</v>
      </c>
      <c r="E557" s="26" t="s">
        <v>624</v>
      </c>
      <c r="F557" s="26">
        <v>2019</v>
      </c>
      <c r="G557" s="26" t="s">
        <v>843</v>
      </c>
      <c r="H557" s="26">
        <v>1</v>
      </c>
      <c r="I557" s="26" t="s">
        <v>806</v>
      </c>
      <c r="J557" s="26" t="s">
        <v>806</v>
      </c>
      <c r="K557" s="26" t="s">
        <v>807</v>
      </c>
      <c r="M557" s="27">
        <v>148998.130440587</v>
      </c>
      <c r="N557" s="27">
        <v>160093.84</v>
      </c>
      <c r="O557" s="27">
        <v>-11095.7095594127</v>
      </c>
      <c r="P557" s="27">
        <v>1585537.6761390499</v>
      </c>
      <c r="Q557" s="27">
        <v>0</v>
      </c>
      <c r="R557" s="27">
        <v>0</v>
      </c>
      <c r="S557" s="27">
        <v>0</v>
      </c>
      <c r="T557" s="27">
        <v>1513404.1398243899</v>
      </c>
      <c r="U557" s="27">
        <v>148998.130440587</v>
      </c>
      <c r="V557" s="27">
        <v>160093.84</v>
      </c>
      <c r="W557" s="27">
        <v>-11095.7095594127</v>
      </c>
      <c r="X557" s="27">
        <v>3098941.8159634401</v>
      </c>
      <c r="Y557" s="26" t="s">
        <v>1889</v>
      </c>
    </row>
    <row r="558" spans="1:25" x14ac:dyDescent="0.3">
      <c r="A558" s="26" t="s">
        <v>1890</v>
      </c>
      <c r="B558" s="26">
        <v>0</v>
      </c>
      <c r="C558" s="26" t="s">
        <v>705</v>
      </c>
      <c r="D558" s="26" t="s">
        <v>1891</v>
      </c>
      <c r="E558" s="26" t="s">
        <v>624</v>
      </c>
      <c r="F558" s="26">
        <v>2019</v>
      </c>
      <c r="G558" s="26" t="s">
        <v>775</v>
      </c>
      <c r="H558" s="26">
        <v>1</v>
      </c>
      <c r="I558" s="26" t="s">
        <v>845</v>
      </c>
      <c r="J558" s="26" t="s">
        <v>845</v>
      </c>
      <c r="K558" s="26" t="s">
        <v>845</v>
      </c>
      <c r="M558" s="27">
        <v>11182.68</v>
      </c>
      <c r="N558" s="27">
        <v>10003.33</v>
      </c>
      <c r="O558" s="27">
        <v>1179.3499999999999</v>
      </c>
      <c r="P558" s="27">
        <v>1131852.61357495</v>
      </c>
      <c r="S558" s="27">
        <v>0</v>
      </c>
      <c r="T558" s="27">
        <v>206070.81857013801</v>
      </c>
      <c r="U558" s="27">
        <v>11182.68</v>
      </c>
      <c r="V558" s="27">
        <v>10003.33</v>
      </c>
      <c r="W558" s="27">
        <v>1179.3499999999999</v>
      </c>
      <c r="X558" s="27">
        <v>1337923.4321450901</v>
      </c>
      <c r="Y558" s="26" t="s">
        <v>1892</v>
      </c>
    </row>
    <row r="559" spans="1:25" hidden="1" x14ac:dyDescent="0.3">
      <c r="A559" s="26" t="s">
        <v>1893</v>
      </c>
      <c r="B559" s="26">
        <v>0</v>
      </c>
      <c r="C559" s="26" t="s">
        <v>705</v>
      </c>
      <c r="D559" s="26" t="s">
        <v>1894</v>
      </c>
      <c r="E559" s="26" t="s">
        <v>628</v>
      </c>
      <c r="F559" s="26">
        <v>2016</v>
      </c>
      <c r="G559" s="26" t="s">
        <v>843</v>
      </c>
      <c r="H559" s="26">
        <v>0</v>
      </c>
      <c r="I559" s="26" t="s">
        <v>806</v>
      </c>
      <c r="J559" s="26" t="s">
        <v>806</v>
      </c>
      <c r="K559" s="26" t="s">
        <v>807</v>
      </c>
      <c r="M559" s="27">
        <v>78853.554044380799</v>
      </c>
      <c r="N559" s="27">
        <v>47987.900256847402</v>
      </c>
      <c r="O559" s="27">
        <v>30865.6537875334</v>
      </c>
      <c r="P559" s="27">
        <v>2448490.0245514298</v>
      </c>
      <c r="Q559" s="27">
        <v>0</v>
      </c>
      <c r="R559" s="27">
        <v>0</v>
      </c>
      <c r="S559" s="27">
        <v>0</v>
      </c>
      <c r="T559" s="27">
        <v>343609.14506224298</v>
      </c>
      <c r="U559" s="27">
        <v>78853.554044380799</v>
      </c>
      <c r="V559" s="27">
        <v>47987.900256847402</v>
      </c>
      <c r="W559" s="27">
        <v>30865.6537875334</v>
      </c>
      <c r="X559" s="27">
        <v>2792099.1696136701</v>
      </c>
      <c r="Y559" s="26" t="s">
        <v>1883</v>
      </c>
    </row>
    <row r="560" spans="1:25" hidden="1" x14ac:dyDescent="0.3">
      <c r="A560" s="26" t="s">
        <v>1895</v>
      </c>
      <c r="B560" s="26">
        <v>0</v>
      </c>
      <c r="C560" s="26" t="s">
        <v>705</v>
      </c>
      <c r="D560" s="26" t="s">
        <v>155</v>
      </c>
      <c r="E560" s="26" t="s">
        <v>624</v>
      </c>
      <c r="F560" s="26">
        <v>2017</v>
      </c>
      <c r="G560" s="26" t="s">
        <v>843</v>
      </c>
      <c r="H560" s="26">
        <v>1</v>
      </c>
      <c r="I560" s="26" t="s">
        <v>806</v>
      </c>
      <c r="J560" s="26" t="s">
        <v>806</v>
      </c>
      <c r="K560" s="26" t="s">
        <v>807</v>
      </c>
      <c r="M560" s="27">
        <v>67602.240000000005</v>
      </c>
      <c r="N560" s="27">
        <v>32508.04</v>
      </c>
      <c r="O560" s="27">
        <v>35094.199999999997</v>
      </c>
      <c r="P560" s="27">
        <v>2609413.4072518102</v>
      </c>
      <c r="Q560" s="27">
        <v>0</v>
      </c>
      <c r="R560" s="27">
        <v>0</v>
      </c>
      <c r="S560" s="27">
        <v>0</v>
      </c>
      <c r="T560" s="27">
        <v>407698.95953275298</v>
      </c>
      <c r="U560" s="27">
        <v>67602.240000000005</v>
      </c>
      <c r="V560" s="27">
        <v>32508.04</v>
      </c>
      <c r="W560" s="27">
        <v>35094.199999999997</v>
      </c>
      <c r="X560" s="27">
        <v>3017112.36678456</v>
      </c>
      <c r="Y560" s="26" t="s">
        <v>1896</v>
      </c>
    </row>
    <row r="561" spans="1:25" hidden="1" x14ac:dyDescent="0.3">
      <c r="A561" s="26" t="s">
        <v>1897</v>
      </c>
      <c r="B561" s="26">
        <v>0</v>
      </c>
      <c r="C561" s="26" t="s">
        <v>705</v>
      </c>
      <c r="D561" s="26" t="s">
        <v>155</v>
      </c>
      <c r="E561" s="26" t="s">
        <v>624</v>
      </c>
      <c r="F561" s="26">
        <v>2018</v>
      </c>
      <c r="G561" s="26" t="s">
        <v>775</v>
      </c>
      <c r="H561" s="26">
        <v>1</v>
      </c>
      <c r="I561" s="26" t="s">
        <v>806</v>
      </c>
      <c r="J561" s="26" t="s">
        <v>806</v>
      </c>
      <c r="K561" s="26" t="s">
        <v>807</v>
      </c>
      <c r="M561" s="27">
        <v>87315.59</v>
      </c>
      <c r="N561" s="27">
        <v>101292.072340681</v>
      </c>
      <c r="O561" s="27">
        <v>-13976.482340681399</v>
      </c>
      <c r="P561" s="27">
        <v>2068860</v>
      </c>
      <c r="Q561" s="27">
        <v>0</v>
      </c>
      <c r="R561" s="27">
        <v>0</v>
      </c>
      <c r="S561" s="27">
        <v>0</v>
      </c>
      <c r="T561" s="27">
        <v>433508.62913934898</v>
      </c>
      <c r="U561" s="27">
        <v>87315.59</v>
      </c>
      <c r="V561" s="27">
        <v>101292.072340681</v>
      </c>
      <c r="W561" s="27">
        <v>-13976.482340681399</v>
      </c>
      <c r="X561" s="27">
        <v>2502368.6291393498</v>
      </c>
      <c r="Y561" s="26" t="s">
        <v>1887</v>
      </c>
    </row>
    <row r="562" spans="1:25" x14ac:dyDescent="0.3">
      <c r="A562" s="26" t="s">
        <v>1898</v>
      </c>
      <c r="B562" s="26">
        <v>0</v>
      </c>
      <c r="C562" s="26" t="s">
        <v>705</v>
      </c>
      <c r="D562" s="26" t="s">
        <v>155</v>
      </c>
      <c r="E562" s="26" t="s">
        <v>624</v>
      </c>
      <c r="F562" s="26">
        <v>2019</v>
      </c>
      <c r="G562" s="26" t="s">
        <v>775</v>
      </c>
      <c r="H562" s="26">
        <v>1</v>
      </c>
      <c r="I562" s="26" t="s">
        <v>845</v>
      </c>
      <c r="J562" s="26" t="s">
        <v>845</v>
      </c>
      <c r="K562" s="26" t="s">
        <v>845</v>
      </c>
      <c r="M562" s="27">
        <v>451908.29409510002</v>
      </c>
      <c r="N562" s="27">
        <v>222420.99</v>
      </c>
      <c r="O562" s="27">
        <v>229487.3040951</v>
      </c>
      <c r="P562" s="27">
        <v>5370378.5998945404</v>
      </c>
      <c r="S562" s="27">
        <v>0</v>
      </c>
      <c r="T562" s="27">
        <v>426906.33010546002</v>
      </c>
      <c r="U562" s="27">
        <v>451908.29409510002</v>
      </c>
      <c r="V562" s="27">
        <v>222420.99</v>
      </c>
      <c r="W562" s="27">
        <v>229487.3040951</v>
      </c>
      <c r="X562" s="27">
        <v>5797284.9299999997</v>
      </c>
      <c r="Y562" s="26" t="s">
        <v>1899</v>
      </c>
    </row>
    <row r="563" spans="1:25" hidden="1" x14ac:dyDescent="0.3">
      <c r="A563" s="26" t="s">
        <v>1900</v>
      </c>
      <c r="B563" s="26">
        <v>0</v>
      </c>
      <c r="C563" s="26" t="s">
        <v>644</v>
      </c>
      <c r="D563" s="26" t="s">
        <v>156</v>
      </c>
      <c r="E563" s="26" t="s">
        <v>624</v>
      </c>
      <c r="F563" s="26">
        <v>2018</v>
      </c>
      <c r="G563" s="26" t="s">
        <v>843</v>
      </c>
      <c r="H563" s="26">
        <v>1</v>
      </c>
      <c r="I563" s="26" t="s">
        <v>806</v>
      </c>
      <c r="J563" s="26" t="s">
        <v>806</v>
      </c>
      <c r="K563" s="26" t="s">
        <v>807</v>
      </c>
      <c r="M563" s="27">
        <v>0</v>
      </c>
      <c r="N563" s="27">
        <v>0</v>
      </c>
      <c r="O563" s="27">
        <v>0</v>
      </c>
      <c r="P563" s="27">
        <v>19090812</v>
      </c>
      <c r="Q563" s="27">
        <v>0</v>
      </c>
      <c r="R563" s="27">
        <v>0</v>
      </c>
      <c r="S563" s="27">
        <v>0</v>
      </c>
      <c r="T563" s="27">
        <v>608625</v>
      </c>
      <c r="U563" s="27">
        <v>0</v>
      </c>
      <c r="V563" s="27">
        <v>0</v>
      </c>
      <c r="W563" s="27">
        <v>0</v>
      </c>
      <c r="X563" s="27">
        <v>19699437</v>
      </c>
      <c r="Y563" s="26" t="s">
        <v>1901</v>
      </c>
    </row>
    <row r="564" spans="1:25" x14ac:dyDescent="0.3">
      <c r="A564" s="26" t="s">
        <v>1902</v>
      </c>
      <c r="B564" s="26">
        <v>0</v>
      </c>
      <c r="C564" s="26" t="s">
        <v>644</v>
      </c>
      <c r="D564" s="26" t="s">
        <v>156</v>
      </c>
      <c r="E564" s="26" t="s">
        <v>624</v>
      </c>
      <c r="F564" s="26">
        <v>2019</v>
      </c>
      <c r="G564" s="26" t="s">
        <v>775</v>
      </c>
      <c r="H564" s="26">
        <v>1</v>
      </c>
      <c r="I564" s="26" t="s">
        <v>806</v>
      </c>
      <c r="J564" s="26" t="s">
        <v>806</v>
      </c>
      <c r="K564" s="26" t="s">
        <v>807</v>
      </c>
      <c r="M564" s="27">
        <v>0</v>
      </c>
      <c r="N564" s="27">
        <v>0</v>
      </c>
      <c r="O564" s="27">
        <v>0</v>
      </c>
      <c r="P564" s="27">
        <v>22008230</v>
      </c>
      <c r="Q564" s="27">
        <v>0</v>
      </c>
      <c r="R564" s="27">
        <v>0</v>
      </c>
      <c r="S564" s="27">
        <v>0</v>
      </c>
      <c r="T564" s="27">
        <v>613732</v>
      </c>
      <c r="U564" s="27">
        <v>0</v>
      </c>
      <c r="V564" s="27">
        <v>0</v>
      </c>
      <c r="W564" s="27">
        <v>0</v>
      </c>
      <c r="X564" s="27">
        <v>22621962</v>
      </c>
      <c r="Y564" s="26" t="s">
        <v>1903</v>
      </c>
    </row>
    <row r="565" spans="1:25" hidden="1" x14ac:dyDescent="0.3">
      <c r="A565" s="26" t="s">
        <v>1904</v>
      </c>
      <c r="B565" s="26">
        <v>0</v>
      </c>
      <c r="C565" s="26" t="s">
        <v>644</v>
      </c>
      <c r="D565" s="26" t="s">
        <v>157</v>
      </c>
      <c r="E565" s="26" t="s">
        <v>624</v>
      </c>
      <c r="F565" s="26">
        <v>2016</v>
      </c>
      <c r="G565" s="26" t="s">
        <v>843</v>
      </c>
      <c r="H565" s="26">
        <v>0</v>
      </c>
      <c r="I565" s="26" t="s">
        <v>849</v>
      </c>
      <c r="J565" s="26" t="s">
        <v>849</v>
      </c>
      <c r="K565" s="26" t="s">
        <v>849</v>
      </c>
      <c r="M565" s="27">
        <v>5171.9088835281</v>
      </c>
      <c r="O565" s="27">
        <v>5171.9088835281</v>
      </c>
      <c r="P565" s="27">
        <v>1058427.43</v>
      </c>
      <c r="S565" s="27">
        <v>0</v>
      </c>
      <c r="U565" s="27">
        <v>5171.9088835281</v>
      </c>
      <c r="V565" s="27">
        <v>0</v>
      </c>
      <c r="W565" s="27">
        <v>5171.9088835281</v>
      </c>
      <c r="X565" s="27">
        <v>1058427.43</v>
      </c>
    </row>
    <row r="566" spans="1:25" hidden="1" x14ac:dyDescent="0.3">
      <c r="A566" s="26" t="s">
        <v>1905</v>
      </c>
      <c r="B566" s="26">
        <v>0</v>
      </c>
      <c r="C566" s="26" t="s">
        <v>644</v>
      </c>
      <c r="D566" s="26" t="s">
        <v>157</v>
      </c>
      <c r="E566" s="26" t="s">
        <v>624</v>
      </c>
      <c r="F566" s="26">
        <v>2017</v>
      </c>
      <c r="G566" s="26" t="s">
        <v>775</v>
      </c>
      <c r="H566" s="26">
        <v>1</v>
      </c>
      <c r="I566" s="26" t="s">
        <v>845</v>
      </c>
      <c r="K566" s="26" t="s">
        <v>845</v>
      </c>
      <c r="M566" s="27">
        <v>585.94770871785602</v>
      </c>
      <c r="O566" s="27">
        <v>585.94770871785602</v>
      </c>
      <c r="P566" s="27">
        <v>1021865.6</v>
      </c>
      <c r="S566" s="27">
        <v>0</v>
      </c>
      <c r="U566" s="27">
        <v>585.94770871785602</v>
      </c>
      <c r="V566" s="27">
        <v>0</v>
      </c>
      <c r="W566" s="27">
        <v>585.94770871785602</v>
      </c>
      <c r="X566" s="27">
        <v>1021865.6</v>
      </c>
    </row>
    <row r="567" spans="1:25" hidden="1" x14ac:dyDescent="0.3">
      <c r="A567" s="26" t="s">
        <v>1906</v>
      </c>
      <c r="B567" s="26">
        <v>0</v>
      </c>
      <c r="C567" s="26" t="s">
        <v>644</v>
      </c>
      <c r="D567" s="26" t="s">
        <v>158</v>
      </c>
      <c r="E567" s="26" t="s">
        <v>624</v>
      </c>
      <c r="F567" s="26">
        <v>2016</v>
      </c>
      <c r="G567" s="26" t="s">
        <v>805</v>
      </c>
      <c r="H567" s="26">
        <v>0</v>
      </c>
      <c r="I567" s="26" t="s">
        <v>849</v>
      </c>
      <c r="J567" s="26" t="s">
        <v>849</v>
      </c>
      <c r="K567" s="26" t="s">
        <v>849</v>
      </c>
      <c r="L567" s="26" t="s">
        <v>1907</v>
      </c>
      <c r="M567" s="27">
        <v>74350.39</v>
      </c>
      <c r="O567" s="27">
        <v>74350.39</v>
      </c>
      <c r="P567" s="27">
        <v>1739309.96</v>
      </c>
      <c r="Q567" s="27">
        <v>101750.79</v>
      </c>
      <c r="S567" s="27">
        <v>101750.79</v>
      </c>
      <c r="T567" s="27">
        <v>2786979</v>
      </c>
      <c r="U567" s="27">
        <v>176101.18</v>
      </c>
      <c r="V567" s="27">
        <v>0</v>
      </c>
      <c r="W567" s="27">
        <v>176101.18</v>
      </c>
      <c r="X567" s="27">
        <v>4526288.96</v>
      </c>
    </row>
    <row r="568" spans="1:25" hidden="1" x14ac:dyDescent="0.3">
      <c r="A568" s="26" t="s">
        <v>1908</v>
      </c>
      <c r="B568" s="26">
        <v>0</v>
      </c>
      <c r="C568" s="26" t="s">
        <v>644</v>
      </c>
      <c r="D568" s="26" t="s">
        <v>158</v>
      </c>
      <c r="E568" s="26" t="s">
        <v>624</v>
      </c>
      <c r="F568" s="26">
        <v>2017</v>
      </c>
      <c r="G568" s="26" t="s">
        <v>775</v>
      </c>
      <c r="H568" s="26">
        <v>1</v>
      </c>
      <c r="I568" s="26" t="s">
        <v>849</v>
      </c>
      <c r="J568" s="26" t="s">
        <v>849</v>
      </c>
      <c r="K568" s="26" t="s">
        <v>849</v>
      </c>
      <c r="L568" s="26" t="s">
        <v>1907</v>
      </c>
      <c r="M568" s="27">
        <v>34641.83</v>
      </c>
      <c r="O568" s="27">
        <v>34641.83</v>
      </c>
      <c r="P568" s="27">
        <v>2514648.5699999998</v>
      </c>
      <c r="Q568" s="27">
        <v>47743.519999999997</v>
      </c>
      <c r="S568" s="27">
        <v>47743.519999999997</v>
      </c>
      <c r="T568" s="27">
        <v>2639057.4300000002</v>
      </c>
      <c r="U568" s="27">
        <v>82385.350000000006</v>
      </c>
      <c r="V568" s="27">
        <v>0</v>
      </c>
      <c r="W568" s="27">
        <v>82385.350000000006</v>
      </c>
      <c r="X568" s="27">
        <v>5153706</v>
      </c>
    </row>
    <row r="569" spans="1:25" hidden="1" x14ac:dyDescent="0.3">
      <c r="A569" s="26" t="s">
        <v>1909</v>
      </c>
      <c r="B569" s="26">
        <v>0</v>
      </c>
      <c r="C569" s="26" t="s">
        <v>644</v>
      </c>
      <c r="D569" s="26" t="s">
        <v>159</v>
      </c>
      <c r="E569" s="26" t="s">
        <v>624</v>
      </c>
      <c r="F569" s="26">
        <v>2015</v>
      </c>
      <c r="G569" s="26" t="s">
        <v>843</v>
      </c>
      <c r="H569" s="26">
        <v>0</v>
      </c>
    </row>
    <row r="570" spans="1:25" hidden="1" x14ac:dyDescent="0.3">
      <c r="A570" s="26" t="s">
        <v>1910</v>
      </c>
      <c r="B570" s="26">
        <v>0</v>
      </c>
      <c r="C570" s="26" t="s">
        <v>644</v>
      </c>
      <c r="D570" s="26" t="s">
        <v>159</v>
      </c>
      <c r="E570" s="26" t="s">
        <v>624</v>
      </c>
      <c r="F570" s="26">
        <v>2016</v>
      </c>
      <c r="G570" s="26" t="s">
        <v>805</v>
      </c>
      <c r="H570" s="26">
        <v>0</v>
      </c>
      <c r="I570" s="26" t="s">
        <v>806</v>
      </c>
      <c r="J570" s="26" t="s">
        <v>806</v>
      </c>
      <c r="K570" s="26" t="s">
        <v>807</v>
      </c>
      <c r="M570" s="27">
        <v>44108.94</v>
      </c>
      <c r="O570" s="27">
        <v>44108.94</v>
      </c>
      <c r="P570" s="27">
        <v>28309883.706502799</v>
      </c>
      <c r="S570" s="27">
        <v>0</v>
      </c>
      <c r="T570" s="27">
        <v>257205.29349718301</v>
      </c>
      <c r="U570" s="27">
        <v>44108.94</v>
      </c>
      <c r="V570" s="27">
        <v>0</v>
      </c>
      <c r="W570" s="27">
        <v>44108.94</v>
      </c>
      <c r="X570" s="27">
        <v>28567089</v>
      </c>
    </row>
    <row r="571" spans="1:25" hidden="1" x14ac:dyDescent="0.3">
      <c r="A571" s="26" t="s">
        <v>1911</v>
      </c>
      <c r="B571" s="26">
        <v>0</v>
      </c>
      <c r="C571" s="26" t="s">
        <v>644</v>
      </c>
      <c r="D571" s="26" t="s">
        <v>159</v>
      </c>
      <c r="E571" s="26" t="s">
        <v>624</v>
      </c>
      <c r="F571" s="26">
        <v>2017</v>
      </c>
      <c r="G571" s="26" t="s">
        <v>775</v>
      </c>
      <c r="H571" s="26">
        <v>1</v>
      </c>
      <c r="I571" s="26" t="s">
        <v>806</v>
      </c>
      <c r="J571" s="26" t="s">
        <v>806</v>
      </c>
      <c r="K571" s="26" t="s">
        <v>807</v>
      </c>
      <c r="L571" s="26" t="s">
        <v>1912</v>
      </c>
      <c r="M571" s="27">
        <v>32728.06</v>
      </c>
      <c r="N571" s="27">
        <v>0</v>
      </c>
      <c r="O571" s="27">
        <v>32728.06</v>
      </c>
      <c r="P571" s="27">
        <v>39342085</v>
      </c>
      <c r="Q571" s="27">
        <v>0</v>
      </c>
      <c r="R571" s="27">
        <v>0</v>
      </c>
      <c r="S571" s="27">
        <v>0</v>
      </c>
      <c r="T571" s="27">
        <v>78396.960000000006</v>
      </c>
      <c r="U571" s="27">
        <v>32728.06</v>
      </c>
      <c r="V571" s="27">
        <v>0</v>
      </c>
      <c r="W571" s="27">
        <v>32728.06</v>
      </c>
      <c r="X571" s="27">
        <v>39420481.960000001</v>
      </c>
      <c r="Y571" s="26" t="s">
        <v>1913</v>
      </c>
    </row>
    <row r="572" spans="1:25" hidden="1" x14ac:dyDescent="0.3">
      <c r="A572" s="26" t="s">
        <v>1914</v>
      </c>
      <c r="B572" s="26">
        <v>0</v>
      </c>
      <c r="C572" s="26" t="s">
        <v>644</v>
      </c>
      <c r="D572" s="26" t="s">
        <v>160</v>
      </c>
      <c r="E572" s="26" t="s">
        <v>624</v>
      </c>
      <c r="F572" s="26">
        <v>2016</v>
      </c>
      <c r="G572" s="26" t="s">
        <v>805</v>
      </c>
      <c r="H572" s="26">
        <v>0</v>
      </c>
      <c r="I572" s="26" t="s">
        <v>806</v>
      </c>
      <c r="J572" s="26" t="s">
        <v>806</v>
      </c>
      <c r="K572" s="26" t="s">
        <v>807</v>
      </c>
      <c r="O572" s="27">
        <v>0</v>
      </c>
      <c r="P572" s="27">
        <v>436713.89</v>
      </c>
      <c r="S572" s="27">
        <v>0</v>
      </c>
      <c r="T572" s="27">
        <v>39361.589999999997</v>
      </c>
      <c r="U572" s="27">
        <v>0</v>
      </c>
      <c r="V572" s="27">
        <v>0</v>
      </c>
      <c r="W572" s="27">
        <v>0</v>
      </c>
      <c r="X572" s="27">
        <v>476075.48</v>
      </c>
    </row>
    <row r="573" spans="1:25" hidden="1" x14ac:dyDescent="0.3">
      <c r="A573" s="26" t="s">
        <v>1915</v>
      </c>
      <c r="B573" s="26">
        <v>0</v>
      </c>
      <c r="C573" s="26" t="s">
        <v>644</v>
      </c>
      <c r="D573" s="26" t="s">
        <v>160</v>
      </c>
      <c r="E573" s="26" t="s">
        <v>624</v>
      </c>
      <c r="F573" s="26">
        <v>2017</v>
      </c>
      <c r="G573" s="26" t="s">
        <v>775</v>
      </c>
      <c r="H573" s="26">
        <v>1</v>
      </c>
      <c r="I573" s="26" t="s">
        <v>806</v>
      </c>
      <c r="J573" s="26" t="s">
        <v>806</v>
      </c>
      <c r="K573" s="26" t="s">
        <v>807</v>
      </c>
      <c r="O573" s="27">
        <v>0</v>
      </c>
      <c r="P573" s="27">
        <v>562247</v>
      </c>
      <c r="S573" s="27">
        <v>0</v>
      </c>
      <c r="T573" s="27">
        <v>43947.64</v>
      </c>
      <c r="U573" s="27">
        <v>0</v>
      </c>
      <c r="V573" s="27">
        <v>0</v>
      </c>
      <c r="W573" s="27">
        <v>0</v>
      </c>
      <c r="X573" s="27">
        <v>606194.64</v>
      </c>
    </row>
    <row r="574" spans="1:25" hidden="1" x14ac:dyDescent="0.3">
      <c r="A574" s="26" t="s">
        <v>1916</v>
      </c>
      <c r="B574" s="26">
        <v>0</v>
      </c>
      <c r="C574" s="26" t="s">
        <v>644</v>
      </c>
      <c r="D574" s="26" t="s">
        <v>161</v>
      </c>
      <c r="E574" s="26" t="s">
        <v>624</v>
      </c>
      <c r="F574" s="26">
        <v>2018</v>
      </c>
      <c r="G574" s="26" t="s">
        <v>775</v>
      </c>
      <c r="H574" s="26">
        <v>1</v>
      </c>
      <c r="I574" s="26" t="s">
        <v>1008</v>
      </c>
      <c r="J574" s="26" t="s">
        <v>849</v>
      </c>
      <c r="K574" s="26" t="s">
        <v>845</v>
      </c>
      <c r="L574" s="26" t="s">
        <v>1917</v>
      </c>
      <c r="M574" s="27">
        <v>3770.6812262243102</v>
      </c>
      <c r="N574" s="27">
        <v>0</v>
      </c>
      <c r="O574" s="27">
        <v>3770.6812262243102</v>
      </c>
      <c r="P574" s="27">
        <v>1557914.78586878</v>
      </c>
      <c r="Q574" s="27">
        <v>0</v>
      </c>
      <c r="R574" s="27">
        <v>0</v>
      </c>
      <c r="S574" s="27">
        <v>0</v>
      </c>
      <c r="T574" s="27">
        <v>826307</v>
      </c>
      <c r="U574" s="27">
        <v>3770.6812262243102</v>
      </c>
      <c r="V574" s="27">
        <v>0</v>
      </c>
      <c r="W574" s="27">
        <v>3770.6812262243102</v>
      </c>
      <c r="X574" s="27">
        <v>2384221.7858687802</v>
      </c>
    </row>
    <row r="575" spans="1:25" x14ac:dyDescent="0.3">
      <c r="A575" s="26" t="s">
        <v>1918</v>
      </c>
      <c r="B575" s="26">
        <v>0</v>
      </c>
      <c r="C575" s="26" t="s">
        <v>644</v>
      </c>
      <c r="D575" s="26" t="s">
        <v>161</v>
      </c>
      <c r="E575" s="26" t="s">
        <v>624</v>
      </c>
      <c r="F575" s="26">
        <v>2019</v>
      </c>
      <c r="G575" s="26" t="s">
        <v>775</v>
      </c>
      <c r="H575" s="26">
        <v>1</v>
      </c>
      <c r="I575" s="26" t="s">
        <v>1008</v>
      </c>
      <c r="J575" s="26" t="s">
        <v>849</v>
      </c>
      <c r="K575" s="26" t="s">
        <v>845</v>
      </c>
      <c r="L575" s="26" t="s">
        <v>1919</v>
      </c>
      <c r="M575" s="27">
        <v>18203.684425387099</v>
      </c>
      <c r="N575" s="27">
        <v>0</v>
      </c>
      <c r="O575" s="27">
        <v>18203.684425387099</v>
      </c>
      <c r="P575" s="27">
        <v>2773259.4623008599</v>
      </c>
      <c r="Q575" s="27">
        <v>1855.8793507796099</v>
      </c>
      <c r="R575" s="27">
        <v>0</v>
      </c>
      <c r="S575" s="27">
        <v>1855.8793507796099</v>
      </c>
      <c r="T575" s="27">
        <v>1422073.15</v>
      </c>
      <c r="U575" s="27">
        <v>20059.563776166699</v>
      </c>
      <c r="V575" s="27">
        <v>0</v>
      </c>
      <c r="W575" s="27">
        <v>20059.563776166699</v>
      </c>
      <c r="X575" s="27">
        <v>4195332.6123008598</v>
      </c>
    </row>
    <row r="576" spans="1:25" hidden="1" x14ac:dyDescent="0.3">
      <c r="A576" s="26" t="s">
        <v>1920</v>
      </c>
      <c r="B576" s="26">
        <v>0</v>
      </c>
      <c r="C576" s="26" t="s">
        <v>644</v>
      </c>
      <c r="D576" s="26" t="s">
        <v>162</v>
      </c>
      <c r="E576" s="26" t="s">
        <v>624</v>
      </c>
      <c r="F576" s="26">
        <v>2016</v>
      </c>
      <c r="G576" s="26" t="s">
        <v>805</v>
      </c>
      <c r="H576" s="26">
        <v>0</v>
      </c>
      <c r="I576" s="26" t="s">
        <v>806</v>
      </c>
      <c r="K576" s="26" t="s">
        <v>845</v>
      </c>
      <c r="L576" s="26" t="s">
        <v>1921</v>
      </c>
      <c r="M576" s="27">
        <v>31974.468682050901</v>
      </c>
      <c r="N576" s="27">
        <v>308685.57199971902</v>
      </c>
      <c r="O576" s="27">
        <v>-276711.10331766901</v>
      </c>
      <c r="P576" s="27">
        <v>4872341</v>
      </c>
      <c r="Q576" s="27">
        <v>0</v>
      </c>
      <c r="R576" s="27">
        <v>0</v>
      </c>
      <c r="S576" s="27">
        <v>0</v>
      </c>
      <c r="U576" s="27">
        <v>31974.468682050901</v>
      </c>
      <c r="V576" s="27">
        <v>308685.57199971902</v>
      </c>
      <c r="W576" s="27">
        <v>-276711.10331766901</v>
      </c>
      <c r="X576" s="27">
        <v>4872341</v>
      </c>
    </row>
    <row r="577" spans="1:25" hidden="1" x14ac:dyDescent="0.3">
      <c r="A577" s="26" t="s">
        <v>1922</v>
      </c>
      <c r="B577" s="26">
        <v>0</v>
      </c>
      <c r="C577" s="26" t="s">
        <v>644</v>
      </c>
      <c r="D577" s="26" t="s">
        <v>162</v>
      </c>
      <c r="E577" s="26" t="s">
        <v>624</v>
      </c>
      <c r="F577" s="26">
        <v>2017</v>
      </c>
      <c r="G577" s="26" t="s">
        <v>775</v>
      </c>
      <c r="H577" s="26">
        <v>1</v>
      </c>
      <c r="I577" s="26" t="s">
        <v>806</v>
      </c>
      <c r="K577" s="26" t="s">
        <v>845</v>
      </c>
      <c r="L577" s="26" t="s">
        <v>1921</v>
      </c>
      <c r="M577" s="27">
        <v>66165.550366846597</v>
      </c>
      <c r="N577" s="27">
        <v>546320.13314707903</v>
      </c>
      <c r="O577" s="27">
        <v>-480154.582780233</v>
      </c>
      <c r="P577" s="27">
        <v>6402194.0099999998</v>
      </c>
      <c r="Q577" s="27">
        <v>0</v>
      </c>
      <c r="R577" s="27">
        <v>0</v>
      </c>
      <c r="S577" s="27">
        <v>0</v>
      </c>
      <c r="U577" s="27">
        <v>66165.550366846597</v>
      </c>
      <c r="V577" s="27">
        <v>546320.13314707903</v>
      </c>
      <c r="W577" s="27">
        <v>-480154.582780233</v>
      </c>
      <c r="X577" s="27">
        <v>6402194.0099999998</v>
      </c>
      <c r="Y577" s="26" t="s">
        <v>1923</v>
      </c>
    </row>
    <row r="578" spans="1:25" hidden="1" x14ac:dyDescent="0.3">
      <c r="A578" s="26" t="s">
        <v>1924</v>
      </c>
      <c r="B578" s="26">
        <v>0</v>
      </c>
      <c r="C578" s="26" t="s">
        <v>644</v>
      </c>
      <c r="D578" s="26" t="s">
        <v>163</v>
      </c>
      <c r="E578" s="26" t="s">
        <v>624</v>
      </c>
      <c r="F578" s="26">
        <v>2018</v>
      </c>
      <c r="G578" s="26" t="s">
        <v>843</v>
      </c>
      <c r="H578" s="26">
        <v>1</v>
      </c>
      <c r="I578" s="26" t="s">
        <v>806</v>
      </c>
      <c r="K578" s="26" t="s">
        <v>845</v>
      </c>
      <c r="L578" s="26" t="s">
        <v>1921</v>
      </c>
      <c r="M578" s="27">
        <v>29110.1941466465</v>
      </c>
      <c r="N578" s="27">
        <v>0</v>
      </c>
      <c r="O578" s="27">
        <v>29110.1941466465</v>
      </c>
      <c r="P578" s="27">
        <v>7583621</v>
      </c>
      <c r="S578" s="27">
        <v>0</v>
      </c>
      <c r="U578" s="27">
        <v>29110.1941466465</v>
      </c>
      <c r="V578" s="27">
        <v>0</v>
      </c>
      <c r="W578" s="27">
        <v>29110.1941466465</v>
      </c>
      <c r="X578" s="27">
        <v>7583621</v>
      </c>
      <c r="Y578" s="26" t="s">
        <v>1925</v>
      </c>
    </row>
    <row r="579" spans="1:25" x14ac:dyDescent="0.3">
      <c r="A579" s="26" t="s">
        <v>1926</v>
      </c>
      <c r="B579" s="26">
        <v>0</v>
      </c>
      <c r="C579" s="26" t="s">
        <v>644</v>
      </c>
      <c r="D579" s="26" t="s">
        <v>163</v>
      </c>
      <c r="E579" s="26" t="s">
        <v>624</v>
      </c>
      <c r="F579" s="26">
        <v>2019</v>
      </c>
      <c r="G579" s="26" t="s">
        <v>775</v>
      </c>
      <c r="H579" s="26">
        <v>1</v>
      </c>
      <c r="I579" s="26" t="s">
        <v>806</v>
      </c>
      <c r="J579" s="26" t="s">
        <v>849</v>
      </c>
      <c r="K579" s="26" t="s">
        <v>845</v>
      </c>
      <c r="L579" s="26" t="s">
        <v>1921</v>
      </c>
      <c r="M579" s="27">
        <v>6796.46</v>
      </c>
      <c r="O579" s="27">
        <v>6796.46</v>
      </c>
      <c r="P579" s="27">
        <v>6790659</v>
      </c>
      <c r="S579" s="27">
        <v>0</v>
      </c>
      <c r="T579" s="27">
        <v>0</v>
      </c>
      <c r="U579" s="27">
        <v>6796.46</v>
      </c>
      <c r="V579" s="27">
        <v>0</v>
      </c>
      <c r="W579" s="27">
        <v>6796.46</v>
      </c>
      <c r="X579" s="27">
        <v>6790659</v>
      </c>
      <c r="Y579" s="26" t="s">
        <v>1927</v>
      </c>
    </row>
    <row r="580" spans="1:25" hidden="1" x14ac:dyDescent="0.3">
      <c r="A580" s="26" t="s">
        <v>1928</v>
      </c>
      <c r="B580" s="26">
        <v>0</v>
      </c>
      <c r="C580" s="26" t="s">
        <v>644</v>
      </c>
      <c r="D580" s="26" t="s">
        <v>164</v>
      </c>
      <c r="E580" s="26" t="s">
        <v>624</v>
      </c>
      <c r="F580" s="26">
        <v>2016</v>
      </c>
      <c r="G580" s="26" t="s">
        <v>805</v>
      </c>
      <c r="H580" s="26">
        <v>0</v>
      </c>
      <c r="I580" s="26" t="s">
        <v>806</v>
      </c>
      <c r="J580" s="26" t="s">
        <v>806</v>
      </c>
      <c r="K580" s="26" t="s">
        <v>807</v>
      </c>
      <c r="M580" s="27">
        <v>0</v>
      </c>
      <c r="N580" s="27">
        <v>0</v>
      </c>
      <c r="O580" s="27">
        <v>0</v>
      </c>
      <c r="P580" s="27">
        <v>33261665.100000001</v>
      </c>
      <c r="Q580" s="27">
        <v>0</v>
      </c>
      <c r="R580" s="27">
        <v>0</v>
      </c>
      <c r="S580" s="27">
        <v>0</v>
      </c>
      <c r="T580" s="27">
        <v>3334181.42</v>
      </c>
      <c r="U580" s="27">
        <v>0</v>
      </c>
      <c r="V580" s="27">
        <v>0</v>
      </c>
      <c r="W580" s="27">
        <v>0</v>
      </c>
      <c r="X580" s="27">
        <v>36595846.520000003</v>
      </c>
      <c r="Y580" s="26" t="s">
        <v>1929</v>
      </c>
    </row>
    <row r="581" spans="1:25" hidden="1" x14ac:dyDescent="0.3">
      <c r="A581" s="26" t="s">
        <v>1930</v>
      </c>
      <c r="B581" s="26">
        <v>0</v>
      </c>
      <c r="C581" s="26" t="s">
        <v>644</v>
      </c>
      <c r="D581" s="26" t="s">
        <v>164</v>
      </c>
      <c r="E581" s="26" t="s">
        <v>624</v>
      </c>
      <c r="F581" s="26">
        <v>2017</v>
      </c>
      <c r="G581" s="26" t="s">
        <v>775</v>
      </c>
      <c r="H581" s="26">
        <v>1</v>
      </c>
      <c r="I581" s="26" t="s">
        <v>806</v>
      </c>
      <c r="J581" s="26" t="s">
        <v>806</v>
      </c>
      <c r="K581" s="26" t="s">
        <v>807</v>
      </c>
      <c r="M581" s="27">
        <v>0</v>
      </c>
      <c r="N581" s="27">
        <v>0</v>
      </c>
      <c r="O581" s="27">
        <v>0</v>
      </c>
      <c r="P581" s="27">
        <v>23844369</v>
      </c>
      <c r="Q581" s="27">
        <v>0</v>
      </c>
      <c r="R581" s="27">
        <v>0</v>
      </c>
      <c r="S581" s="27">
        <v>0</v>
      </c>
      <c r="T581" s="27">
        <v>3784597</v>
      </c>
      <c r="U581" s="27">
        <v>0</v>
      </c>
      <c r="V581" s="27">
        <v>0</v>
      </c>
      <c r="W581" s="27">
        <v>0</v>
      </c>
      <c r="X581" s="27">
        <v>27628966</v>
      </c>
    </row>
    <row r="582" spans="1:25" hidden="1" x14ac:dyDescent="0.3">
      <c r="A582" s="26" t="s">
        <v>1931</v>
      </c>
      <c r="B582" s="26">
        <v>0</v>
      </c>
      <c r="C582" s="26" t="s">
        <v>644</v>
      </c>
      <c r="D582" s="26" t="s">
        <v>165</v>
      </c>
      <c r="E582" s="26" t="s">
        <v>624</v>
      </c>
      <c r="F582" s="26">
        <v>2018</v>
      </c>
      <c r="G582" s="26" t="s">
        <v>843</v>
      </c>
      <c r="H582" s="26">
        <v>1</v>
      </c>
      <c r="I582" s="26" t="s">
        <v>806</v>
      </c>
      <c r="J582" s="26" t="s">
        <v>806</v>
      </c>
      <c r="K582" s="26" t="s">
        <v>807</v>
      </c>
      <c r="M582" s="27">
        <v>0</v>
      </c>
      <c r="N582" s="27">
        <v>0</v>
      </c>
      <c r="O582" s="27">
        <v>0</v>
      </c>
      <c r="P582" s="27">
        <v>26282216</v>
      </c>
      <c r="Q582" s="27">
        <v>0</v>
      </c>
      <c r="R582" s="27">
        <v>0</v>
      </c>
      <c r="S582" s="27">
        <v>0</v>
      </c>
      <c r="T582" s="27">
        <v>11542674</v>
      </c>
      <c r="U582" s="27">
        <v>0</v>
      </c>
      <c r="V582" s="27">
        <v>0</v>
      </c>
      <c r="W582" s="27">
        <v>0</v>
      </c>
      <c r="X582" s="27">
        <v>37824890</v>
      </c>
    </row>
    <row r="583" spans="1:25" x14ac:dyDescent="0.3">
      <c r="A583" s="26" t="s">
        <v>1932</v>
      </c>
      <c r="B583" s="26">
        <v>0</v>
      </c>
      <c r="C583" s="26" t="s">
        <v>644</v>
      </c>
      <c r="D583" s="26" t="s">
        <v>165</v>
      </c>
      <c r="E583" s="26" t="s">
        <v>624</v>
      </c>
      <c r="F583" s="26">
        <v>2019</v>
      </c>
      <c r="G583" s="26" t="s">
        <v>775</v>
      </c>
      <c r="H583" s="26">
        <v>1</v>
      </c>
      <c r="I583" s="26" t="s">
        <v>806</v>
      </c>
      <c r="J583" s="26" t="s">
        <v>806</v>
      </c>
      <c r="K583" s="26" t="s">
        <v>807</v>
      </c>
      <c r="M583" s="27">
        <v>0</v>
      </c>
      <c r="N583" s="27">
        <v>0</v>
      </c>
      <c r="O583" s="27">
        <v>0</v>
      </c>
      <c r="P583" s="27">
        <v>17778867.015814301</v>
      </c>
      <c r="Q583" s="27">
        <v>0</v>
      </c>
      <c r="R583" s="27">
        <v>0</v>
      </c>
      <c r="S583" s="27">
        <v>0</v>
      </c>
      <c r="T583" s="27">
        <v>12429682.6441857</v>
      </c>
      <c r="U583" s="27">
        <v>0</v>
      </c>
      <c r="V583" s="27">
        <v>0</v>
      </c>
      <c r="W583" s="27">
        <v>0</v>
      </c>
      <c r="X583" s="27">
        <v>30208549.66</v>
      </c>
      <c r="Y583" s="26" t="s">
        <v>1933</v>
      </c>
    </row>
    <row r="584" spans="1:25" hidden="1" x14ac:dyDescent="0.3">
      <c r="A584" s="26" t="s">
        <v>1934</v>
      </c>
      <c r="B584" s="26">
        <v>0</v>
      </c>
      <c r="C584" s="26" t="s">
        <v>644</v>
      </c>
      <c r="D584" s="26" t="s">
        <v>166</v>
      </c>
      <c r="E584" s="26" t="s">
        <v>624</v>
      </c>
      <c r="F584" s="26">
        <v>2016</v>
      </c>
      <c r="G584" s="26" t="s">
        <v>805</v>
      </c>
      <c r="H584" s="26">
        <v>0</v>
      </c>
      <c r="I584" s="26" t="s">
        <v>806</v>
      </c>
      <c r="J584" s="26" t="s">
        <v>806</v>
      </c>
      <c r="K584" s="26" t="s">
        <v>807</v>
      </c>
      <c r="O584" s="27">
        <v>0</v>
      </c>
      <c r="P584" s="27">
        <v>7787545.7037190497</v>
      </c>
      <c r="S584" s="27">
        <v>0</v>
      </c>
      <c r="T584" s="27">
        <v>1622138.75628095</v>
      </c>
      <c r="U584" s="27">
        <v>0</v>
      </c>
      <c r="V584" s="27">
        <v>0</v>
      </c>
      <c r="W584" s="27">
        <v>0</v>
      </c>
      <c r="X584" s="27">
        <v>9409684.4600000009</v>
      </c>
    </row>
    <row r="585" spans="1:25" hidden="1" x14ac:dyDescent="0.3">
      <c r="A585" s="26" t="s">
        <v>1935</v>
      </c>
      <c r="B585" s="26">
        <v>0</v>
      </c>
      <c r="C585" s="26" t="s">
        <v>644</v>
      </c>
      <c r="D585" s="26" t="s">
        <v>166</v>
      </c>
      <c r="E585" s="26" t="s">
        <v>624</v>
      </c>
      <c r="F585" s="26">
        <v>2017</v>
      </c>
      <c r="G585" s="26" t="s">
        <v>775</v>
      </c>
      <c r="H585" s="26">
        <v>1</v>
      </c>
      <c r="I585" s="26" t="s">
        <v>806</v>
      </c>
      <c r="J585" s="26" t="s">
        <v>806</v>
      </c>
      <c r="K585" s="26" t="s">
        <v>807</v>
      </c>
      <c r="M585" s="27">
        <v>0</v>
      </c>
      <c r="N585" s="27">
        <v>0</v>
      </c>
      <c r="O585" s="27">
        <v>0</v>
      </c>
      <c r="P585" s="27">
        <v>7978453.1399999997</v>
      </c>
      <c r="Q585" s="27">
        <v>0</v>
      </c>
      <c r="R585" s="27">
        <v>0</v>
      </c>
      <c r="S585" s="27">
        <v>0</v>
      </c>
      <c r="T585" s="27">
        <v>1686039</v>
      </c>
      <c r="U585" s="27">
        <v>0</v>
      </c>
      <c r="V585" s="27">
        <v>0</v>
      </c>
      <c r="W585" s="27">
        <v>0</v>
      </c>
      <c r="X585" s="27">
        <v>9664492.1400000006</v>
      </c>
      <c r="Y585" s="26" t="s">
        <v>1936</v>
      </c>
    </row>
    <row r="586" spans="1:25" hidden="1" x14ac:dyDescent="0.3">
      <c r="A586" s="26" t="s">
        <v>1937</v>
      </c>
      <c r="B586" s="26">
        <v>0</v>
      </c>
      <c r="C586" s="26" t="s">
        <v>648</v>
      </c>
      <c r="D586" s="26" t="s">
        <v>187</v>
      </c>
      <c r="E586" s="26" t="s">
        <v>624</v>
      </c>
      <c r="F586" s="26">
        <v>2018</v>
      </c>
      <c r="G586" s="26" t="s">
        <v>775</v>
      </c>
      <c r="H586" s="26">
        <v>1</v>
      </c>
      <c r="I586" s="26" t="s">
        <v>849</v>
      </c>
      <c r="J586" s="26" t="s">
        <v>849</v>
      </c>
      <c r="K586" s="26" t="s">
        <v>849</v>
      </c>
      <c r="L586" s="26" t="s">
        <v>1938</v>
      </c>
      <c r="M586" s="27">
        <v>207709</v>
      </c>
      <c r="O586" s="27">
        <v>207709</v>
      </c>
      <c r="P586" s="27">
        <v>1870159</v>
      </c>
      <c r="Q586" s="27">
        <v>55220</v>
      </c>
      <c r="S586" s="27">
        <v>55220</v>
      </c>
      <c r="T586" s="27">
        <v>2248228</v>
      </c>
      <c r="U586" s="27">
        <v>262929</v>
      </c>
      <c r="V586" s="27">
        <v>0</v>
      </c>
      <c r="W586" s="27">
        <v>262929</v>
      </c>
      <c r="X586" s="27">
        <v>4118387</v>
      </c>
      <c r="Y586" s="26" t="s">
        <v>1939</v>
      </c>
    </row>
    <row r="587" spans="1:25" hidden="1" x14ac:dyDescent="0.3">
      <c r="A587" s="26" t="s">
        <v>1940</v>
      </c>
      <c r="B587" s="26">
        <v>0</v>
      </c>
      <c r="C587" s="26" t="s">
        <v>648</v>
      </c>
      <c r="D587" s="26" t="s">
        <v>649</v>
      </c>
      <c r="E587" s="26" t="s">
        <v>624</v>
      </c>
      <c r="F587" s="26">
        <v>2018</v>
      </c>
      <c r="G587" s="26" t="s">
        <v>775</v>
      </c>
      <c r="H587" s="26">
        <v>1</v>
      </c>
      <c r="I587" s="26" t="s">
        <v>882</v>
      </c>
      <c r="J587" s="26" t="s">
        <v>845</v>
      </c>
      <c r="K587" s="26" t="s">
        <v>845</v>
      </c>
      <c r="L587" s="26" t="s">
        <v>1941</v>
      </c>
      <c r="M587" s="27">
        <v>47.014285714285698</v>
      </c>
      <c r="N587" s="27">
        <v>0</v>
      </c>
      <c r="O587" s="27">
        <v>47.014285714285698</v>
      </c>
      <c r="P587" s="27">
        <v>297995.58</v>
      </c>
      <c r="Q587" s="27">
        <v>0</v>
      </c>
      <c r="R587" s="27">
        <v>0</v>
      </c>
      <c r="S587" s="27">
        <v>0</v>
      </c>
      <c r="T587" s="27">
        <v>0</v>
      </c>
      <c r="U587" s="27">
        <v>47.014285714285698</v>
      </c>
      <c r="V587" s="27">
        <v>0</v>
      </c>
      <c r="W587" s="27">
        <v>47.014285714285698</v>
      </c>
      <c r="X587" s="27">
        <v>297995.58</v>
      </c>
      <c r="Y587" s="26" t="s">
        <v>1942</v>
      </c>
    </row>
    <row r="588" spans="1:25" x14ac:dyDescent="0.3">
      <c r="A588" s="26" t="s">
        <v>1943</v>
      </c>
      <c r="B588" s="26">
        <v>0</v>
      </c>
      <c r="C588" s="26" t="s">
        <v>648</v>
      </c>
      <c r="D588" s="26" t="s">
        <v>649</v>
      </c>
      <c r="E588" s="26" t="s">
        <v>624</v>
      </c>
      <c r="F588" s="26">
        <v>2019</v>
      </c>
      <c r="G588" s="26" t="s">
        <v>775</v>
      </c>
      <c r="H588" s="26">
        <v>1</v>
      </c>
      <c r="I588" s="26" t="s">
        <v>806</v>
      </c>
      <c r="J588" s="26" t="s">
        <v>845</v>
      </c>
      <c r="K588" s="26" t="s">
        <v>845</v>
      </c>
      <c r="L588" s="26" t="s">
        <v>1944</v>
      </c>
      <c r="O588" s="27">
        <v>0</v>
      </c>
      <c r="P588" s="27">
        <v>1847837.33</v>
      </c>
      <c r="Q588" s="27">
        <v>14547.42</v>
      </c>
      <c r="S588" s="27">
        <v>14547.42</v>
      </c>
      <c r="T588" s="27">
        <v>1994754.67</v>
      </c>
      <c r="U588" s="27">
        <v>14547.42</v>
      </c>
      <c r="V588" s="27">
        <v>0</v>
      </c>
      <c r="W588" s="27">
        <v>14547.42</v>
      </c>
      <c r="X588" s="27">
        <v>3842592</v>
      </c>
      <c r="Y588" s="26" t="s">
        <v>1945</v>
      </c>
    </row>
    <row r="589" spans="1:25" hidden="1" x14ac:dyDescent="0.3">
      <c r="A589" s="26" t="s">
        <v>1946</v>
      </c>
      <c r="B589" s="26">
        <v>0</v>
      </c>
      <c r="C589" s="26" t="s">
        <v>648</v>
      </c>
      <c r="D589" s="26" t="s">
        <v>188</v>
      </c>
      <c r="E589" s="26" t="s">
        <v>624</v>
      </c>
      <c r="F589" s="26">
        <v>2016</v>
      </c>
      <c r="G589" s="26" t="s">
        <v>805</v>
      </c>
      <c r="H589" s="26">
        <v>0</v>
      </c>
      <c r="I589" s="26" t="s">
        <v>882</v>
      </c>
      <c r="J589" s="26" t="s">
        <v>849</v>
      </c>
      <c r="K589" s="26" t="s">
        <v>845</v>
      </c>
      <c r="L589" s="26" t="s">
        <v>1947</v>
      </c>
      <c r="M589" s="27">
        <v>0</v>
      </c>
      <c r="N589" s="27">
        <v>0</v>
      </c>
      <c r="O589" s="27">
        <v>0</v>
      </c>
      <c r="P589" s="27">
        <v>1604960</v>
      </c>
      <c r="Q589" s="27">
        <v>13155.3632142857</v>
      </c>
      <c r="S589" s="27">
        <v>13155.3632142857</v>
      </c>
      <c r="U589" s="27">
        <v>13155.3632142857</v>
      </c>
      <c r="V589" s="27">
        <v>0</v>
      </c>
      <c r="W589" s="27">
        <v>13155.3632142857</v>
      </c>
      <c r="X589" s="27">
        <v>1604960</v>
      </c>
      <c r="Y589" s="26" t="s">
        <v>1948</v>
      </c>
    </row>
    <row r="590" spans="1:25" hidden="1" x14ac:dyDescent="0.3">
      <c r="A590" s="26" t="s">
        <v>1949</v>
      </c>
      <c r="B590" s="26">
        <v>0</v>
      </c>
      <c r="C590" s="26" t="s">
        <v>648</v>
      </c>
      <c r="D590" s="26" t="s">
        <v>188</v>
      </c>
      <c r="E590" s="26" t="s">
        <v>624</v>
      </c>
      <c r="F590" s="26">
        <v>2017</v>
      </c>
      <c r="G590" s="26" t="s">
        <v>843</v>
      </c>
      <c r="H590" s="26">
        <v>1</v>
      </c>
      <c r="I590" s="26" t="s">
        <v>882</v>
      </c>
      <c r="K590" s="26" t="s">
        <v>845</v>
      </c>
      <c r="M590" s="27">
        <v>21423</v>
      </c>
      <c r="O590" s="27">
        <v>21423</v>
      </c>
      <c r="P590" s="27">
        <v>2248232.30811765</v>
      </c>
      <c r="S590" s="27">
        <v>0</v>
      </c>
      <c r="U590" s="27">
        <v>21423</v>
      </c>
      <c r="V590" s="27">
        <v>0</v>
      </c>
      <c r="W590" s="27">
        <v>21423</v>
      </c>
      <c r="X590" s="27">
        <v>2248232.30811765</v>
      </c>
      <c r="Y590" s="26" t="s">
        <v>1950</v>
      </c>
    </row>
    <row r="591" spans="1:25" hidden="1" x14ac:dyDescent="0.3">
      <c r="A591" s="26" t="s">
        <v>1951</v>
      </c>
      <c r="B591" s="26">
        <v>0</v>
      </c>
      <c r="C591" s="26" t="s">
        <v>648</v>
      </c>
      <c r="D591" s="26" t="s">
        <v>188</v>
      </c>
      <c r="E591" s="26" t="s">
        <v>624</v>
      </c>
      <c r="F591" s="26">
        <v>2018</v>
      </c>
      <c r="G591" s="26" t="s">
        <v>843</v>
      </c>
      <c r="H591" s="26">
        <v>0</v>
      </c>
      <c r="I591" s="26" t="s">
        <v>806</v>
      </c>
      <c r="J591" s="26" t="s">
        <v>849</v>
      </c>
      <c r="K591" s="26" t="s">
        <v>845</v>
      </c>
      <c r="L591" s="26" t="s">
        <v>1952</v>
      </c>
      <c r="M591" s="27">
        <v>67617</v>
      </c>
      <c r="O591" s="27">
        <v>67617</v>
      </c>
      <c r="P591" s="27">
        <v>700661</v>
      </c>
      <c r="S591" s="27">
        <v>0</v>
      </c>
      <c r="U591" s="27">
        <v>67617</v>
      </c>
      <c r="V591" s="27">
        <v>0</v>
      </c>
      <c r="W591" s="27">
        <v>67617</v>
      </c>
      <c r="X591" s="27">
        <v>700661</v>
      </c>
      <c r="Y591" s="26" t="s">
        <v>1953</v>
      </c>
    </row>
    <row r="592" spans="1:25" hidden="1" x14ac:dyDescent="0.3">
      <c r="A592" s="26" t="s">
        <v>1954</v>
      </c>
      <c r="B592" s="26">
        <v>0</v>
      </c>
      <c r="C592" s="26" t="s">
        <v>648</v>
      </c>
      <c r="D592" s="26" t="s">
        <v>189</v>
      </c>
      <c r="E592" s="26" t="s">
        <v>624</v>
      </c>
      <c r="F592" s="26">
        <v>2018</v>
      </c>
      <c r="G592" s="26" t="s">
        <v>775</v>
      </c>
      <c r="H592" s="26">
        <v>1</v>
      </c>
      <c r="I592" s="26" t="s">
        <v>806</v>
      </c>
      <c r="J592" s="26" t="s">
        <v>849</v>
      </c>
      <c r="K592" s="26" t="s">
        <v>845</v>
      </c>
      <c r="L592" s="26" t="s">
        <v>1952</v>
      </c>
      <c r="M592" s="27">
        <v>9429</v>
      </c>
      <c r="O592" s="27">
        <v>9429</v>
      </c>
      <c r="P592" s="27">
        <v>88006</v>
      </c>
      <c r="S592" s="27">
        <v>0</v>
      </c>
      <c r="U592" s="27">
        <v>9429</v>
      </c>
      <c r="V592" s="27">
        <v>0</v>
      </c>
      <c r="W592" s="27">
        <v>9429</v>
      </c>
      <c r="X592" s="27">
        <v>88006</v>
      </c>
      <c r="Y592" s="26" t="s">
        <v>1955</v>
      </c>
    </row>
    <row r="593" spans="1:25" x14ac:dyDescent="0.3">
      <c r="A593" s="26" t="s">
        <v>1956</v>
      </c>
      <c r="B593" s="26">
        <v>0</v>
      </c>
      <c r="C593" s="26" t="s">
        <v>648</v>
      </c>
      <c r="D593" s="26" t="s">
        <v>1957</v>
      </c>
      <c r="E593" s="26" t="s">
        <v>624</v>
      </c>
      <c r="F593" s="26">
        <v>2019</v>
      </c>
      <c r="G593" s="26" t="s">
        <v>834</v>
      </c>
      <c r="H593" s="26">
        <v>0</v>
      </c>
      <c r="I593" s="26" t="s">
        <v>806</v>
      </c>
      <c r="J593" s="26" t="s">
        <v>849</v>
      </c>
      <c r="K593" s="26" t="s">
        <v>845</v>
      </c>
      <c r="L593" s="26" t="s">
        <v>1958</v>
      </c>
      <c r="M593" s="27">
        <v>4543</v>
      </c>
      <c r="O593" s="27">
        <v>4543</v>
      </c>
      <c r="P593" s="27">
        <v>42402</v>
      </c>
      <c r="S593" s="27">
        <v>0</v>
      </c>
      <c r="U593" s="27">
        <v>4543</v>
      </c>
      <c r="V593" s="27">
        <v>0</v>
      </c>
      <c r="W593" s="27">
        <v>4543</v>
      </c>
      <c r="X593" s="27">
        <v>42402</v>
      </c>
      <c r="Y593" s="26" t="s">
        <v>1959</v>
      </c>
    </row>
    <row r="594" spans="1:25" hidden="1" x14ac:dyDescent="0.3">
      <c r="A594" s="26" t="s">
        <v>1960</v>
      </c>
      <c r="B594" s="26">
        <v>0</v>
      </c>
      <c r="C594" s="26" t="s">
        <v>648</v>
      </c>
      <c r="D594" s="26" t="s">
        <v>190</v>
      </c>
      <c r="E594" s="26" t="s">
        <v>624</v>
      </c>
      <c r="F594" s="26">
        <v>2016</v>
      </c>
      <c r="G594" s="26" t="s">
        <v>805</v>
      </c>
      <c r="H594" s="26">
        <v>0</v>
      </c>
      <c r="K594" s="26" t="s">
        <v>845</v>
      </c>
      <c r="O594" s="27">
        <v>0</v>
      </c>
      <c r="P594" s="27">
        <v>518712</v>
      </c>
      <c r="S594" s="27">
        <v>0</v>
      </c>
      <c r="U594" s="27">
        <v>0</v>
      </c>
      <c r="V594" s="27">
        <v>0</v>
      </c>
      <c r="W594" s="27">
        <v>0</v>
      </c>
      <c r="X594" s="27">
        <v>518712</v>
      </c>
    </row>
    <row r="595" spans="1:25" hidden="1" x14ac:dyDescent="0.3">
      <c r="A595" s="26" t="s">
        <v>1961</v>
      </c>
      <c r="B595" s="26">
        <v>0</v>
      </c>
      <c r="C595" s="26" t="s">
        <v>648</v>
      </c>
      <c r="D595" s="26" t="s">
        <v>190</v>
      </c>
      <c r="E595" s="26" t="s">
        <v>624</v>
      </c>
      <c r="F595" s="26">
        <v>2017</v>
      </c>
      <c r="G595" s="26" t="s">
        <v>775</v>
      </c>
      <c r="H595" s="26">
        <v>1</v>
      </c>
      <c r="K595" s="26" t="s">
        <v>845</v>
      </c>
      <c r="M595" s="27">
        <v>0</v>
      </c>
      <c r="O595" s="27">
        <v>0</v>
      </c>
      <c r="P595" s="27">
        <v>580238.67000000004</v>
      </c>
      <c r="Q595" s="27">
        <v>1969</v>
      </c>
      <c r="S595" s="27">
        <v>1969</v>
      </c>
      <c r="T595" s="27">
        <v>92237</v>
      </c>
      <c r="U595" s="27">
        <v>1969</v>
      </c>
      <c r="V595" s="27">
        <v>0</v>
      </c>
      <c r="W595" s="27">
        <v>1969</v>
      </c>
      <c r="X595" s="27">
        <v>672475.67</v>
      </c>
      <c r="Y595" s="26" t="s">
        <v>1962</v>
      </c>
    </row>
    <row r="596" spans="1:25" hidden="1" x14ac:dyDescent="0.3">
      <c r="A596" s="26" t="s">
        <v>1963</v>
      </c>
      <c r="B596" s="26">
        <v>0</v>
      </c>
      <c r="C596" s="26" t="s">
        <v>648</v>
      </c>
      <c r="D596" s="26" t="s">
        <v>190</v>
      </c>
      <c r="E596" s="26" t="s">
        <v>624</v>
      </c>
      <c r="F596" s="26">
        <v>2018</v>
      </c>
      <c r="G596" s="26" t="s">
        <v>843</v>
      </c>
      <c r="H596" s="26">
        <v>1</v>
      </c>
      <c r="K596" s="26" t="s">
        <v>845</v>
      </c>
      <c r="O596" s="27">
        <v>0</v>
      </c>
      <c r="P596" s="27">
        <v>1472935.65</v>
      </c>
      <c r="Q596" s="27">
        <v>30370</v>
      </c>
      <c r="S596" s="27">
        <v>30370</v>
      </c>
      <c r="T596" s="27">
        <v>309275.860467733</v>
      </c>
      <c r="U596" s="27">
        <v>30370</v>
      </c>
      <c r="V596" s="27">
        <v>0</v>
      </c>
      <c r="W596" s="27">
        <v>30370</v>
      </c>
      <c r="X596" s="27">
        <v>1782211.51046773</v>
      </c>
      <c r="Y596" s="26" t="s">
        <v>1964</v>
      </c>
    </row>
    <row r="597" spans="1:25" x14ac:dyDescent="0.3">
      <c r="A597" s="26" t="s">
        <v>1965</v>
      </c>
      <c r="B597" s="26">
        <v>0</v>
      </c>
      <c r="C597" s="26" t="s">
        <v>648</v>
      </c>
      <c r="D597" s="26" t="s">
        <v>190</v>
      </c>
      <c r="E597" s="26" t="s">
        <v>624</v>
      </c>
      <c r="F597" s="26">
        <v>2019</v>
      </c>
      <c r="G597" s="26" t="s">
        <v>834</v>
      </c>
      <c r="H597" s="26">
        <v>0</v>
      </c>
      <c r="I597" s="26" t="s">
        <v>806</v>
      </c>
      <c r="J597" s="26" t="s">
        <v>849</v>
      </c>
      <c r="K597" s="26" t="s">
        <v>845</v>
      </c>
      <c r="L597" s="26" t="s">
        <v>1952</v>
      </c>
      <c r="O597" s="27">
        <v>0</v>
      </c>
      <c r="P597" s="27">
        <v>361867.36</v>
      </c>
      <c r="Q597" s="27">
        <v>83539</v>
      </c>
      <c r="S597" s="27">
        <v>83539</v>
      </c>
      <c r="T597" s="27">
        <v>984451.75</v>
      </c>
      <c r="U597" s="27">
        <v>83539</v>
      </c>
      <c r="V597" s="27">
        <v>0</v>
      </c>
      <c r="W597" s="27">
        <v>83539</v>
      </c>
      <c r="X597" s="27">
        <v>1346319.11</v>
      </c>
      <c r="Y597" s="26" t="s">
        <v>1966</v>
      </c>
    </row>
    <row r="598" spans="1:25" x14ac:dyDescent="0.3">
      <c r="A598" s="26" t="s">
        <v>1967</v>
      </c>
      <c r="B598" s="26">
        <v>0</v>
      </c>
      <c r="C598" s="26" t="s">
        <v>648</v>
      </c>
      <c r="D598" s="26" t="s">
        <v>1968</v>
      </c>
      <c r="E598" s="26" t="s">
        <v>624</v>
      </c>
      <c r="F598" s="26">
        <v>2019</v>
      </c>
      <c r="G598" s="26" t="s">
        <v>775</v>
      </c>
      <c r="H598" s="26">
        <v>1</v>
      </c>
    </row>
    <row r="599" spans="1:25" hidden="1" x14ac:dyDescent="0.3">
      <c r="A599" s="26" t="s">
        <v>1969</v>
      </c>
      <c r="B599" s="26">
        <v>0</v>
      </c>
      <c r="C599" s="26" t="s">
        <v>648</v>
      </c>
      <c r="D599" s="26" t="s">
        <v>191</v>
      </c>
      <c r="E599" s="26" t="s">
        <v>624</v>
      </c>
      <c r="F599" s="26">
        <v>2016</v>
      </c>
      <c r="G599" s="26" t="s">
        <v>805</v>
      </c>
      <c r="H599" s="26">
        <v>0</v>
      </c>
      <c r="I599" s="26" t="s">
        <v>849</v>
      </c>
      <c r="J599" s="26" t="s">
        <v>849</v>
      </c>
      <c r="K599" s="26" t="s">
        <v>849</v>
      </c>
      <c r="L599" s="26" t="s">
        <v>1970</v>
      </c>
      <c r="M599" s="27">
        <v>197318</v>
      </c>
      <c r="N599" s="27">
        <v>0</v>
      </c>
      <c r="O599" s="27">
        <v>197318</v>
      </c>
      <c r="P599" s="27">
        <v>2913176</v>
      </c>
      <c r="Q599" s="27">
        <v>125945</v>
      </c>
      <c r="S599" s="27">
        <v>125945</v>
      </c>
      <c r="T599" s="27">
        <v>2917583</v>
      </c>
      <c r="U599" s="27">
        <v>323263</v>
      </c>
      <c r="V599" s="27">
        <v>0</v>
      </c>
      <c r="W599" s="27">
        <v>323263</v>
      </c>
      <c r="X599" s="27">
        <v>5830759</v>
      </c>
      <c r="Y599" s="26" t="s">
        <v>1971</v>
      </c>
    </row>
    <row r="600" spans="1:25" hidden="1" x14ac:dyDescent="0.3">
      <c r="A600" s="26" t="s">
        <v>1972</v>
      </c>
      <c r="B600" s="26">
        <v>0</v>
      </c>
      <c r="C600" s="26" t="s">
        <v>648</v>
      </c>
      <c r="D600" s="26" t="s">
        <v>191</v>
      </c>
      <c r="E600" s="26" t="s">
        <v>624</v>
      </c>
      <c r="F600" s="26">
        <v>2017</v>
      </c>
      <c r="G600" s="26" t="s">
        <v>775</v>
      </c>
      <c r="H600" s="26">
        <v>1</v>
      </c>
      <c r="I600" s="26" t="s">
        <v>849</v>
      </c>
      <c r="J600" s="26" t="s">
        <v>849</v>
      </c>
      <c r="K600" s="26" t="s">
        <v>849</v>
      </c>
      <c r="L600" s="26" t="s">
        <v>1970</v>
      </c>
      <c r="M600" s="27">
        <v>175778</v>
      </c>
      <c r="N600" s="27">
        <v>0</v>
      </c>
      <c r="O600" s="27">
        <v>175778</v>
      </c>
      <c r="P600" s="27">
        <v>2981994</v>
      </c>
      <c r="Q600" s="27">
        <v>139184</v>
      </c>
      <c r="S600" s="27">
        <v>139184</v>
      </c>
      <c r="T600" s="27">
        <v>3389717</v>
      </c>
      <c r="U600" s="27">
        <v>314962</v>
      </c>
      <c r="V600" s="27">
        <v>0</v>
      </c>
      <c r="W600" s="27">
        <v>314962</v>
      </c>
      <c r="X600" s="27">
        <v>6371711</v>
      </c>
      <c r="Y600" s="26" t="s">
        <v>1973</v>
      </c>
    </row>
    <row r="601" spans="1:25" hidden="1" x14ac:dyDescent="0.3">
      <c r="A601" s="26" t="s">
        <v>1974</v>
      </c>
      <c r="B601" s="26">
        <v>0</v>
      </c>
      <c r="C601" s="26" t="s">
        <v>648</v>
      </c>
      <c r="D601" s="26" t="s">
        <v>192</v>
      </c>
      <c r="E601" s="26" t="s">
        <v>624</v>
      </c>
      <c r="F601" s="26">
        <v>2016</v>
      </c>
      <c r="G601" s="26" t="s">
        <v>805</v>
      </c>
      <c r="H601" s="26">
        <v>0</v>
      </c>
      <c r="I601" s="26" t="s">
        <v>882</v>
      </c>
      <c r="J601" s="26" t="s">
        <v>882</v>
      </c>
      <c r="K601" s="26" t="s">
        <v>845</v>
      </c>
      <c r="O601" s="27">
        <v>0</v>
      </c>
      <c r="P601" s="27">
        <v>3702716</v>
      </c>
      <c r="Q601" s="27">
        <v>13668</v>
      </c>
      <c r="S601" s="27">
        <v>13668</v>
      </c>
      <c r="U601" s="27">
        <v>13668</v>
      </c>
      <c r="V601" s="27">
        <v>0</v>
      </c>
      <c r="W601" s="27">
        <v>13668</v>
      </c>
      <c r="X601" s="27">
        <v>3702716</v>
      </c>
      <c r="Y601" s="26" t="s">
        <v>1975</v>
      </c>
    </row>
    <row r="602" spans="1:25" hidden="1" x14ac:dyDescent="0.3">
      <c r="A602" s="26" t="s">
        <v>1976</v>
      </c>
      <c r="B602" s="26">
        <v>0</v>
      </c>
      <c r="C602" s="26" t="s">
        <v>648</v>
      </c>
      <c r="D602" s="26" t="s">
        <v>192</v>
      </c>
      <c r="E602" s="26" t="s">
        <v>624</v>
      </c>
      <c r="F602" s="26">
        <v>2017</v>
      </c>
      <c r="G602" s="26" t="s">
        <v>843</v>
      </c>
      <c r="H602" s="26">
        <v>1</v>
      </c>
      <c r="I602" s="26" t="s">
        <v>882</v>
      </c>
      <c r="J602" s="26" t="s">
        <v>882</v>
      </c>
      <c r="K602" s="26" t="s">
        <v>845</v>
      </c>
      <c r="O602" s="27">
        <v>0</v>
      </c>
      <c r="P602" s="27">
        <v>1205871.26685776</v>
      </c>
      <c r="Q602" s="27">
        <v>26302</v>
      </c>
      <c r="S602" s="27">
        <v>26302</v>
      </c>
      <c r="T602" s="27">
        <v>259588</v>
      </c>
      <c r="U602" s="27">
        <v>26302</v>
      </c>
      <c r="V602" s="27">
        <v>0</v>
      </c>
      <c r="W602" s="27">
        <v>26302</v>
      </c>
      <c r="X602" s="27">
        <v>1465459.26685776</v>
      </c>
      <c r="Y602" s="26" t="s">
        <v>1977</v>
      </c>
    </row>
    <row r="603" spans="1:25" hidden="1" x14ac:dyDescent="0.3">
      <c r="A603" s="26" t="s">
        <v>1978</v>
      </c>
      <c r="B603" s="26">
        <v>0</v>
      </c>
      <c r="C603" s="26" t="s">
        <v>645</v>
      </c>
      <c r="D603" s="26" t="s">
        <v>167</v>
      </c>
      <c r="E603" s="26" t="s">
        <v>624</v>
      </c>
      <c r="F603" s="26">
        <v>2018</v>
      </c>
      <c r="G603" s="26" t="s">
        <v>775</v>
      </c>
      <c r="H603" s="26">
        <v>1</v>
      </c>
      <c r="I603" s="26" t="s">
        <v>806</v>
      </c>
      <c r="J603" s="26" t="s">
        <v>806</v>
      </c>
      <c r="K603" s="26" t="s">
        <v>807</v>
      </c>
      <c r="M603" s="27">
        <v>799.372132300511</v>
      </c>
      <c r="N603" s="27">
        <v>0</v>
      </c>
      <c r="O603" s="27">
        <v>799.372132300511</v>
      </c>
      <c r="P603" s="27">
        <v>2782282.6109730699</v>
      </c>
      <c r="Q603" s="27">
        <v>0</v>
      </c>
      <c r="R603" s="27">
        <v>0</v>
      </c>
      <c r="S603" s="27">
        <v>0</v>
      </c>
      <c r="T603" s="27">
        <v>968839</v>
      </c>
      <c r="U603" s="27">
        <v>799.372132300511</v>
      </c>
      <c r="V603" s="27">
        <v>0</v>
      </c>
      <c r="W603" s="27">
        <v>799.372132300511</v>
      </c>
      <c r="X603" s="27">
        <v>3751121.6109730699</v>
      </c>
    </row>
    <row r="604" spans="1:25" x14ac:dyDescent="0.3">
      <c r="A604" s="26" t="s">
        <v>1979</v>
      </c>
      <c r="B604" s="26">
        <v>0</v>
      </c>
      <c r="C604" s="26" t="s">
        <v>645</v>
      </c>
      <c r="D604" s="26" t="s">
        <v>167</v>
      </c>
      <c r="E604" s="26" t="s">
        <v>624</v>
      </c>
      <c r="F604" s="26">
        <v>2019</v>
      </c>
      <c r="G604" s="26" t="s">
        <v>775</v>
      </c>
      <c r="H604" s="26">
        <v>1</v>
      </c>
      <c r="I604" s="26" t="s">
        <v>806</v>
      </c>
      <c r="J604" s="26" t="s">
        <v>806</v>
      </c>
      <c r="K604" s="26" t="s">
        <v>807</v>
      </c>
      <c r="L604" s="26" t="s">
        <v>1980</v>
      </c>
      <c r="M604" s="27">
        <v>5094.8999999999996</v>
      </c>
      <c r="O604" s="27">
        <v>5094.8999999999996</v>
      </c>
      <c r="P604" s="27">
        <v>3357317.3702794001</v>
      </c>
      <c r="S604" s="27">
        <v>0</v>
      </c>
      <c r="T604" s="27">
        <v>1688563.4457912401</v>
      </c>
      <c r="U604" s="27">
        <v>5094.8999999999996</v>
      </c>
      <c r="V604" s="27">
        <v>0</v>
      </c>
      <c r="W604" s="27">
        <v>5094.8999999999996</v>
      </c>
      <c r="X604" s="27">
        <v>5045880.8160706498</v>
      </c>
      <c r="Y604" s="26" t="s">
        <v>1981</v>
      </c>
    </row>
    <row r="605" spans="1:25" hidden="1" x14ac:dyDescent="0.3">
      <c r="A605" s="26" t="s">
        <v>1982</v>
      </c>
      <c r="B605" s="26">
        <v>0</v>
      </c>
      <c r="C605" s="26" t="s">
        <v>645</v>
      </c>
      <c r="D605" s="26" t="s">
        <v>168</v>
      </c>
      <c r="E605" s="26" t="s">
        <v>624</v>
      </c>
      <c r="F605" s="26">
        <v>2015</v>
      </c>
      <c r="G605" s="26" t="s">
        <v>843</v>
      </c>
      <c r="H605" s="26">
        <v>0</v>
      </c>
    </row>
    <row r="606" spans="1:25" hidden="1" x14ac:dyDescent="0.3">
      <c r="A606" s="26" t="s">
        <v>1983</v>
      </c>
      <c r="B606" s="26">
        <v>0</v>
      </c>
      <c r="C606" s="26" t="s">
        <v>645</v>
      </c>
      <c r="D606" s="26" t="s">
        <v>168</v>
      </c>
      <c r="E606" s="26" t="s">
        <v>624</v>
      </c>
      <c r="F606" s="26">
        <v>2016</v>
      </c>
      <c r="G606" s="26" t="s">
        <v>805</v>
      </c>
      <c r="H606" s="26">
        <v>0</v>
      </c>
      <c r="I606" s="26" t="s">
        <v>806</v>
      </c>
      <c r="J606" s="26" t="s">
        <v>806</v>
      </c>
      <c r="K606" s="26" t="s">
        <v>807</v>
      </c>
      <c r="L606" s="26" t="s">
        <v>1984</v>
      </c>
      <c r="M606" s="27">
        <v>9514.7391376150608</v>
      </c>
      <c r="N606" s="27">
        <v>0</v>
      </c>
      <c r="O606" s="27">
        <v>9514.7391376150608</v>
      </c>
      <c r="P606" s="27">
        <v>16090823.9392523</v>
      </c>
      <c r="Q606" s="27">
        <v>7409.6349928993004</v>
      </c>
      <c r="R606" s="27">
        <v>0</v>
      </c>
      <c r="S606" s="27">
        <v>7409.6349928993004</v>
      </c>
      <c r="T606" s="27">
        <v>1716563.3564009599</v>
      </c>
      <c r="U606" s="27">
        <v>16924.374130514399</v>
      </c>
      <c r="V606" s="27">
        <v>0</v>
      </c>
      <c r="W606" s="27">
        <v>16924.374130514399</v>
      </c>
      <c r="X606" s="27">
        <v>17807387.295653298</v>
      </c>
      <c r="Y606" s="26" t="s">
        <v>1985</v>
      </c>
    </row>
    <row r="607" spans="1:25" hidden="1" x14ac:dyDescent="0.3">
      <c r="A607" s="26" t="s">
        <v>1986</v>
      </c>
      <c r="B607" s="26">
        <v>0</v>
      </c>
      <c r="C607" s="26" t="s">
        <v>645</v>
      </c>
      <c r="D607" s="26" t="s">
        <v>168</v>
      </c>
      <c r="E607" s="26" t="s">
        <v>624</v>
      </c>
      <c r="F607" s="26">
        <v>2017</v>
      </c>
      <c r="G607" s="26" t="s">
        <v>775</v>
      </c>
      <c r="H607" s="26">
        <v>1</v>
      </c>
      <c r="I607" s="26" t="s">
        <v>806</v>
      </c>
      <c r="J607" s="26" t="s">
        <v>806</v>
      </c>
      <c r="K607" s="26" t="s">
        <v>807</v>
      </c>
      <c r="L607" s="26" t="s">
        <v>1987</v>
      </c>
      <c r="M607" s="27">
        <v>0</v>
      </c>
      <c r="N607" s="27">
        <v>0</v>
      </c>
      <c r="O607" s="27">
        <v>0</v>
      </c>
      <c r="P607" s="27">
        <v>22704594</v>
      </c>
      <c r="Q607" s="27">
        <v>0</v>
      </c>
      <c r="R607" s="27">
        <v>0</v>
      </c>
      <c r="S607" s="27">
        <v>0</v>
      </c>
      <c r="T607" s="27">
        <v>5838355</v>
      </c>
      <c r="U607" s="27">
        <v>0</v>
      </c>
      <c r="V607" s="27">
        <v>0</v>
      </c>
      <c r="W607" s="27">
        <v>0</v>
      </c>
      <c r="X607" s="27">
        <v>28542949</v>
      </c>
    </row>
    <row r="608" spans="1:25" hidden="1" x14ac:dyDescent="0.3">
      <c r="A608" s="26" t="s">
        <v>1988</v>
      </c>
      <c r="B608" s="26">
        <v>0</v>
      </c>
      <c r="C608" s="26" t="s">
        <v>645</v>
      </c>
      <c r="D608" s="26" t="s">
        <v>169</v>
      </c>
      <c r="E608" s="26" t="s">
        <v>624</v>
      </c>
      <c r="F608" s="26">
        <v>2018</v>
      </c>
      <c r="G608" s="26" t="s">
        <v>775</v>
      </c>
      <c r="H608" s="26">
        <v>1</v>
      </c>
    </row>
    <row r="609" spans="1:25" x14ac:dyDescent="0.3">
      <c r="A609" s="26" t="s">
        <v>1989</v>
      </c>
      <c r="B609" s="26">
        <v>0</v>
      </c>
      <c r="C609" s="26" t="s">
        <v>645</v>
      </c>
      <c r="D609" s="26" t="s">
        <v>169</v>
      </c>
      <c r="E609" s="26" t="s">
        <v>624</v>
      </c>
      <c r="F609" s="26">
        <v>2019</v>
      </c>
      <c r="G609" s="26" t="s">
        <v>775</v>
      </c>
      <c r="H609" s="26">
        <v>1</v>
      </c>
      <c r="I609" s="26" t="s">
        <v>882</v>
      </c>
      <c r="J609" s="26" t="s">
        <v>882</v>
      </c>
      <c r="K609" s="26" t="s">
        <v>845</v>
      </c>
      <c r="L609" s="26" t="s">
        <v>1990</v>
      </c>
      <c r="M609" s="27">
        <v>0.84</v>
      </c>
      <c r="N609" s="27">
        <v>0</v>
      </c>
      <c r="O609" s="27">
        <v>0.84</v>
      </c>
      <c r="P609" s="27">
        <v>11519637</v>
      </c>
      <c r="Q609" s="27">
        <v>0</v>
      </c>
      <c r="R609" s="27">
        <v>0</v>
      </c>
      <c r="S609" s="27">
        <v>0</v>
      </c>
      <c r="T609" s="27">
        <v>1199899</v>
      </c>
      <c r="U609" s="27">
        <v>0.84</v>
      </c>
      <c r="V609" s="27">
        <v>0</v>
      </c>
      <c r="W609" s="27">
        <v>0.84</v>
      </c>
      <c r="X609" s="27">
        <v>12719536</v>
      </c>
      <c r="Y609" s="26" t="s">
        <v>1991</v>
      </c>
    </row>
    <row r="610" spans="1:25" hidden="1" x14ac:dyDescent="0.3">
      <c r="A610" s="26" t="s">
        <v>1992</v>
      </c>
      <c r="B610" s="26">
        <v>0</v>
      </c>
      <c r="C610" s="26" t="s">
        <v>645</v>
      </c>
      <c r="D610" s="26" t="s">
        <v>170</v>
      </c>
      <c r="E610" s="26" t="s">
        <v>624</v>
      </c>
      <c r="F610" s="26">
        <v>2016</v>
      </c>
      <c r="G610" s="26" t="s">
        <v>805</v>
      </c>
      <c r="H610" s="26">
        <v>0</v>
      </c>
      <c r="I610" s="26" t="s">
        <v>882</v>
      </c>
      <c r="J610" s="26" t="s">
        <v>882</v>
      </c>
      <c r="K610" s="26" t="s">
        <v>845</v>
      </c>
      <c r="O610" s="27">
        <v>0</v>
      </c>
      <c r="P610" s="27">
        <v>2819500.35</v>
      </c>
      <c r="S610" s="27">
        <v>0</v>
      </c>
      <c r="T610" s="27">
        <v>35993.49</v>
      </c>
      <c r="U610" s="27">
        <v>0</v>
      </c>
      <c r="V610" s="27">
        <v>0</v>
      </c>
      <c r="W610" s="27">
        <v>0</v>
      </c>
      <c r="X610" s="27">
        <v>2855493.84</v>
      </c>
    </row>
    <row r="611" spans="1:25" hidden="1" x14ac:dyDescent="0.3">
      <c r="A611" s="26" t="s">
        <v>1993</v>
      </c>
      <c r="B611" s="26">
        <v>0</v>
      </c>
      <c r="C611" s="26" t="s">
        <v>645</v>
      </c>
      <c r="D611" s="26" t="s">
        <v>170</v>
      </c>
      <c r="E611" s="26" t="s">
        <v>624</v>
      </c>
      <c r="F611" s="26">
        <v>2017</v>
      </c>
      <c r="G611" s="26" t="s">
        <v>775</v>
      </c>
      <c r="H611" s="26">
        <v>1</v>
      </c>
      <c r="I611" s="26" t="s">
        <v>882</v>
      </c>
      <c r="J611" s="26" t="s">
        <v>882</v>
      </c>
      <c r="K611" s="26" t="s">
        <v>845</v>
      </c>
      <c r="L611" s="26" t="s">
        <v>1994</v>
      </c>
      <c r="O611" s="27">
        <v>0</v>
      </c>
      <c r="P611" s="27">
        <v>4595783.55</v>
      </c>
      <c r="S611" s="27">
        <v>0</v>
      </c>
      <c r="T611" s="27">
        <v>924858</v>
      </c>
      <c r="U611" s="27">
        <v>0</v>
      </c>
      <c r="V611" s="27">
        <v>0</v>
      </c>
      <c r="W611" s="27">
        <v>0</v>
      </c>
      <c r="X611" s="27">
        <v>5520641.5499999998</v>
      </c>
    </row>
    <row r="612" spans="1:25" hidden="1" x14ac:dyDescent="0.3">
      <c r="A612" s="26" t="s">
        <v>1995</v>
      </c>
      <c r="B612" s="26">
        <v>0</v>
      </c>
      <c r="C612" s="26" t="s">
        <v>645</v>
      </c>
      <c r="D612" s="26" t="s">
        <v>171</v>
      </c>
      <c r="E612" s="26" t="s">
        <v>624</v>
      </c>
      <c r="F612" s="26">
        <v>2016</v>
      </c>
      <c r="G612" s="26" t="s">
        <v>805</v>
      </c>
      <c r="H612" s="26">
        <v>0</v>
      </c>
      <c r="I612" s="26" t="s">
        <v>806</v>
      </c>
      <c r="J612" s="26" t="s">
        <v>806</v>
      </c>
      <c r="K612" s="26" t="s">
        <v>807</v>
      </c>
      <c r="M612" s="27">
        <v>0</v>
      </c>
      <c r="N612" s="27">
        <v>0</v>
      </c>
      <c r="O612" s="27">
        <v>0</v>
      </c>
      <c r="P612" s="27">
        <v>23380015</v>
      </c>
      <c r="Q612" s="27">
        <v>0</v>
      </c>
      <c r="R612" s="27">
        <v>0</v>
      </c>
      <c r="S612" s="27">
        <v>0</v>
      </c>
      <c r="T612" s="27">
        <v>3472451</v>
      </c>
      <c r="U612" s="27">
        <v>0</v>
      </c>
      <c r="V612" s="27">
        <v>0</v>
      </c>
      <c r="W612" s="27">
        <v>0</v>
      </c>
      <c r="X612" s="27">
        <v>26852466</v>
      </c>
    </row>
    <row r="613" spans="1:25" hidden="1" x14ac:dyDescent="0.3">
      <c r="A613" s="26" t="s">
        <v>1996</v>
      </c>
      <c r="B613" s="26">
        <v>0</v>
      </c>
      <c r="C613" s="26" t="s">
        <v>645</v>
      </c>
      <c r="D613" s="26" t="s">
        <v>171</v>
      </c>
      <c r="E613" s="26" t="s">
        <v>624</v>
      </c>
      <c r="F613" s="26">
        <v>2017</v>
      </c>
      <c r="G613" s="26" t="s">
        <v>775</v>
      </c>
      <c r="H613" s="26">
        <v>1</v>
      </c>
      <c r="I613" s="26" t="s">
        <v>845</v>
      </c>
      <c r="J613" s="26" t="s">
        <v>845</v>
      </c>
      <c r="K613" s="26" t="s">
        <v>845</v>
      </c>
      <c r="L613" s="26" t="s">
        <v>1997</v>
      </c>
      <c r="M613" s="27">
        <v>0</v>
      </c>
      <c r="N613" s="27">
        <v>0</v>
      </c>
      <c r="O613" s="27">
        <v>0</v>
      </c>
      <c r="P613" s="27">
        <v>11169290.92</v>
      </c>
      <c r="Q613" s="27">
        <v>0</v>
      </c>
      <c r="R613" s="27">
        <v>0</v>
      </c>
      <c r="S613" s="27">
        <v>0</v>
      </c>
      <c r="T613" s="27">
        <v>4605120.26</v>
      </c>
      <c r="U613" s="27">
        <v>0</v>
      </c>
      <c r="V613" s="27">
        <v>0</v>
      </c>
      <c r="W613" s="27">
        <v>0</v>
      </c>
      <c r="X613" s="27">
        <v>15774411.18</v>
      </c>
    </row>
    <row r="614" spans="1:25" hidden="1" x14ac:dyDescent="0.3">
      <c r="A614" s="26" t="s">
        <v>1998</v>
      </c>
      <c r="B614" s="26">
        <v>0</v>
      </c>
      <c r="C614" s="26" t="s">
        <v>645</v>
      </c>
      <c r="D614" s="26" t="s">
        <v>172</v>
      </c>
      <c r="E614" s="26" t="s">
        <v>624</v>
      </c>
      <c r="F614" s="26">
        <v>2018</v>
      </c>
      <c r="G614" s="26" t="s">
        <v>775</v>
      </c>
      <c r="H614" s="26">
        <v>1</v>
      </c>
    </row>
    <row r="615" spans="1:25" x14ac:dyDescent="0.3">
      <c r="A615" s="26" t="s">
        <v>1999</v>
      </c>
      <c r="B615" s="26">
        <v>0</v>
      </c>
      <c r="C615" s="26" t="s">
        <v>645</v>
      </c>
      <c r="D615" s="26" t="s">
        <v>172</v>
      </c>
      <c r="E615" s="26" t="s">
        <v>624</v>
      </c>
      <c r="F615" s="26">
        <v>2019</v>
      </c>
      <c r="G615" s="26" t="s">
        <v>775</v>
      </c>
      <c r="H615" s="26">
        <v>1</v>
      </c>
      <c r="I615" s="26" t="s">
        <v>845</v>
      </c>
      <c r="J615" s="26" t="s">
        <v>845</v>
      </c>
      <c r="K615" s="26" t="s">
        <v>845</v>
      </c>
      <c r="L615" s="26" t="s">
        <v>2000</v>
      </c>
      <c r="M615" s="27">
        <v>0</v>
      </c>
      <c r="N615" s="27">
        <v>0</v>
      </c>
      <c r="O615" s="27">
        <v>0</v>
      </c>
      <c r="P615" s="27">
        <v>23026641</v>
      </c>
      <c r="Q615" s="27">
        <v>0</v>
      </c>
      <c r="R615" s="27">
        <v>0</v>
      </c>
      <c r="S615" s="27">
        <v>0</v>
      </c>
      <c r="T615" s="27">
        <v>3965208</v>
      </c>
      <c r="U615" s="27">
        <v>0</v>
      </c>
      <c r="V615" s="27">
        <v>0</v>
      </c>
      <c r="W615" s="27">
        <v>0</v>
      </c>
      <c r="X615" s="27">
        <v>26991849</v>
      </c>
      <c r="Y615" s="26" t="s">
        <v>2000</v>
      </c>
    </row>
    <row r="616" spans="1:25" hidden="1" x14ac:dyDescent="0.3">
      <c r="A616" s="26" t="s">
        <v>2001</v>
      </c>
      <c r="B616" s="26">
        <v>0</v>
      </c>
      <c r="C616" s="26" t="s">
        <v>645</v>
      </c>
      <c r="D616" s="26" t="s">
        <v>173</v>
      </c>
      <c r="E616" s="26" t="s">
        <v>624</v>
      </c>
      <c r="F616" s="26">
        <v>2017</v>
      </c>
      <c r="G616" s="26" t="s">
        <v>775</v>
      </c>
      <c r="H616" s="26">
        <v>1</v>
      </c>
      <c r="I616" s="26" t="s">
        <v>882</v>
      </c>
      <c r="J616" s="26" t="s">
        <v>882</v>
      </c>
      <c r="K616" s="26" t="s">
        <v>845</v>
      </c>
      <c r="M616" s="27">
        <v>524.41738397423796</v>
      </c>
      <c r="N616" s="27">
        <v>0</v>
      </c>
      <c r="O616" s="27">
        <v>524.41738397423796</v>
      </c>
      <c r="P616" s="27">
        <v>1052881.3457142899</v>
      </c>
      <c r="R616" s="27">
        <v>0</v>
      </c>
      <c r="S616" s="27">
        <v>0</v>
      </c>
      <c r="T616" s="27">
        <v>746833.48428571504</v>
      </c>
      <c r="U616" s="27">
        <v>524.41738397423796</v>
      </c>
      <c r="V616" s="27">
        <v>0</v>
      </c>
      <c r="W616" s="27">
        <v>524.41738397423796</v>
      </c>
      <c r="X616" s="27">
        <v>1799714.83</v>
      </c>
      <c r="Y616" s="26" t="s">
        <v>2002</v>
      </c>
    </row>
    <row r="617" spans="1:25" hidden="1" x14ac:dyDescent="0.3">
      <c r="A617" s="26" t="s">
        <v>2003</v>
      </c>
      <c r="B617" s="26">
        <v>0</v>
      </c>
      <c r="C617" s="26" t="s">
        <v>645</v>
      </c>
      <c r="D617" s="26" t="s">
        <v>2004</v>
      </c>
      <c r="E617" s="26" t="s">
        <v>624</v>
      </c>
      <c r="F617" s="26">
        <v>2016</v>
      </c>
      <c r="G617" s="26" t="s">
        <v>805</v>
      </c>
      <c r="H617" s="26">
        <v>0</v>
      </c>
      <c r="I617" s="26" t="s">
        <v>882</v>
      </c>
      <c r="J617" s="26" t="s">
        <v>882</v>
      </c>
      <c r="K617" s="26" t="s">
        <v>845</v>
      </c>
      <c r="O617" s="27">
        <v>0</v>
      </c>
      <c r="P617" s="27">
        <v>1754224.67</v>
      </c>
      <c r="S617" s="27">
        <v>0</v>
      </c>
      <c r="T617" s="27">
        <v>798104.14</v>
      </c>
      <c r="U617" s="27">
        <v>0</v>
      </c>
      <c r="V617" s="27">
        <v>0</v>
      </c>
      <c r="W617" s="27">
        <v>0</v>
      </c>
      <c r="X617" s="27">
        <v>2552328.81</v>
      </c>
    </row>
    <row r="618" spans="1:25" hidden="1" x14ac:dyDescent="0.3">
      <c r="A618" s="26" t="s">
        <v>2005</v>
      </c>
      <c r="B618" s="26">
        <v>0</v>
      </c>
      <c r="C618" s="26" t="s">
        <v>647</v>
      </c>
      <c r="D618" s="26" t="s">
        <v>182</v>
      </c>
      <c r="E618" s="26" t="s">
        <v>628</v>
      </c>
      <c r="F618" s="26">
        <v>2018</v>
      </c>
      <c r="G618" s="26" t="s">
        <v>775</v>
      </c>
      <c r="H618" s="26">
        <v>1</v>
      </c>
      <c r="K618" s="26" t="s">
        <v>845</v>
      </c>
      <c r="M618" s="27">
        <v>736.61688189927099</v>
      </c>
      <c r="O618" s="27">
        <v>736.61688189927099</v>
      </c>
      <c r="P618" s="27">
        <v>2937748.2091051699</v>
      </c>
      <c r="Q618" s="27">
        <v>0</v>
      </c>
      <c r="S618" s="27">
        <v>0</v>
      </c>
      <c r="T618" s="27">
        <v>627759</v>
      </c>
      <c r="U618" s="27">
        <v>736.61688189927099</v>
      </c>
      <c r="V618" s="27">
        <v>0</v>
      </c>
      <c r="W618" s="27">
        <v>736.61688189927099</v>
      </c>
      <c r="X618" s="27">
        <v>3565507.2091051699</v>
      </c>
      <c r="Y618" s="26" t="s">
        <v>2006</v>
      </c>
    </row>
    <row r="619" spans="1:25" x14ac:dyDescent="0.3">
      <c r="A619" s="26" t="s">
        <v>2007</v>
      </c>
      <c r="B619" s="26">
        <v>0</v>
      </c>
      <c r="C619" s="26" t="s">
        <v>647</v>
      </c>
      <c r="D619" s="26" t="s">
        <v>182</v>
      </c>
      <c r="E619" s="26" t="s">
        <v>628</v>
      </c>
      <c r="F619" s="26">
        <v>2019</v>
      </c>
      <c r="G619" s="26" t="s">
        <v>775</v>
      </c>
      <c r="H619" s="26">
        <v>1</v>
      </c>
      <c r="I619" s="26" t="s">
        <v>882</v>
      </c>
      <c r="J619" s="26" t="s">
        <v>882</v>
      </c>
      <c r="K619" s="26" t="s">
        <v>845</v>
      </c>
      <c r="L619" s="26" t="s">
        <v>2008</v>
      </c>
      <c r="O619" s="27">
        <v>0</v>
      </c>
      <c r="P619" s="27">
        <v>4462753.9812152702</v>
      </c>
      <c r="S619" s="27">
        <v>0</v>
      </c>
      <c r="T619" s="27">
        <v>628167.33424599504</v>
      </c>
      <c r="U619" s="27">
        <v>0</v>
      </c>
      <c r="V619" s="27">
        <v>0</v>
      </c>
      <c r="W619" s="27">
        <v>0</v>
      </c>
      <c r="X619" s="27">
        <v>5090921.3154612603</v>
      </c>
      <c r="Y619" s="26" t="s">
        <v>2009</v>
      </c>
    </row>
    <row r="620" spans="1:25" hidden="1" x14ac:dyDescent="0.3">
      <c r="A620" s="26" t="s">
        <v>2010</v>
      </c>
      <c r="B620" s="26">
        <v>0</v>
      </c>
      <c r="C620" s="26" t="s">
        <v>647</v>
      </c>
      <c r="D620" s="26" t="s">
        <v>182</v>
      </c>
      <c r="E620" s="26" t="s">
        <v>628</v>
      </c>
      <c r="F620" s="26">
        <v>2020</v>
      </c>
      <c r="G620" s="26" t="s">
        <v>843</v>
      </c>
      <c r="H620" s="26">
        <v>0</v>
      </c>
    </row>
    <row r="621" spans="1:25" hidden="1" x14ac:dyDescent="0.3">
      <c r="A621" s="26" t="s">
        <v>2011</v>
      </c>
      <c r="B621" s="26">
        <v>0</v>
      </c>
      <c r="C621" s="26" t="s">
        <v>647</v>
      </c>
      <c r="D621" s="26" t="s">
        <v>183</v>
      </c>
      <c r="E621" s="26" t="s">
        <v>628</v>
      </c>
      <c r="F621" s="26">
        <v>2016</v>
      </c>
      <c r="G621" s="26" t="s">
        <v>805</v>
      </c>
      <c r="H621" s="26">
        <v>0</v>
      </c>
      <c r="I621" s="26" t="s">
        <v>845</v>
      </c>
      <c r="J621" s="26" t="s">
        <v>845</v>
      </c>
      <c r="K621" s="26" t="s">
        <v>845</v>
      </c>
      <c r="M621" s="27">
        <v>0</v>
      </c>
      <c r="N621" s="27">
        <v>0</v>
      </c>
      <c r="O621" s="27">
        <v>0</v>
      </c>
      <c r="S621" s="27">
        <v>0</v>
      </c>
      <c r="U621" s="27">
        <v>0</v>
      </c>
      <c r="V621" s="27">
        <v>0</v>
      </c>
      <c r="W621" s="27">
        <v>0</v>
      </c>
      <c r="X621" s="27">
        <v>0</v>
      </c>
      <c r="Y621" s="26" t="s">
        <v>2012</v>
      </c>
    </row>
    <row r="622" spans="1:25" hidden="1" x14ac:dyDescent="0.3">
      <c r="A622" s="26" t="s">
        <v>2013</v>
      </c>
      <c r="B622" s="26">
        <v>0</v>
      </c>
      <c r="C622" s="26" t="s">
        <v>647</v>
      </c>
      <c r="D622" s="26" t="s">
        <v>183</v>
      </c>
      <c r="E622" s="26" t="s">
        <v>628</v>
      </c>
      <c r="F622" s="26">
        <v>2017</v>
      </c>
      <c r="G622" s="26" t="s">
        <v>775</v>
      </c>
      <c r="H622" s="26">
        <v>1</v>
      </c>
      <c r="I622" s="26" t="s">
        <v>806</v>
      </c>
      <c r="J622" s="26" t="s">
        <v>806</v>
      </c>
      <c r="K622" s="26" t="s">
        <v>807</v>
      </c>
      <c r="M622" s="27">
        <v>342.85479078659102</v>
      </c>
      <c r="O622" s="27">
        <v>342.85479078659102</v>
      </c>
      <c r="P622" s="27">
        <v>5187186</v>
      </c>
      <c r="S622" s="27">
        <v>0</v>
      </c>
      <c r="T622" s="27">
        <v>1655798</v>
      </c>
      <c r="U622" s="27">
        <v>342.85479078659102</v>
      </c>
      <c r="V622" s="27">
        <v>0</v>
      </c>
      <c r="W622" s="27">
        <v>342.85479078659102</v>
      </c>
      <c r="X622" s="27">
        <v>6842984</v>
      </c>
      <c r="Y622" s="26" t="s">
        <v>2014</v>
      </c>
    </row>
    <row r="623" spans="1:25" hidden="1" x14ac:dyDescent="0.3">
      <c r="A623" s="26" t="s">
        <v>2015</v>
      </c>
      <c r="B623" s="26">
        <v>0</v>
      </c>
      <c r="C623" s="26" t="s">
        <v>647</v>
      </c>
      <c r="D623" s="26" t="s">
        <v>184</v>
      </c>
      <c r="E623" s="26" t="s">
        <v>628</v>
      </c>
      <c r="F623" s="26">
        <v>2016</v>
      </c>
      <c r="G623" s="26" t="s">
        <v>805</v>
      </c>
      <c r="H623" s="26">
        <v>0</v>
      </c>
      <c r="I623" s="26" t="s">
        <v>806</v>
      </c>
      <c r="J623" s="26" t="s">
        <v>806</v>
      </c>
      <c r="K623" s="26" t="s">
        <v>807</v>
      </c>
      <c r="O623" s="27">
        <v>0</v>
      </c>
      <c r="P623" s="27">
        <v>3999366.8376399898</v>
      </c>
      <c r="S623" s="27">
        <v>0</v>
      </c>
      <c r="T623" s="27">
        <v>250189</v>
      </c>
      <c r="U623" s="27">
        <v>0</v>
      </c>
      <c r="V623" s="27">
        <v>0</v>
      </c>
      <c r="W623" s="27">
        <v>0</v>
      </c>
      <c r="X623" s="27">
        <v>4249555.8376399903</v>
      </c>
    </row>
    <row r="624" spans="1:25" hidden="1" x14ac:dyDescent="0.3">
      <c r="A624" s="26" t="s">
        <v>2016</v>
      </c>
      <c r="B624" s="26">
        <v>0</v>
      </c>
      <c r="C624" s="26" t="s">
        <v>647</v>
      </c>
      <c r="D624" s="26" t="s">
        <v>184</v>
      </c>
      <c r="E624" s="26" t="s">
        <v>628</v>
      </c>
      <c r="F624" s="26">
        <v>2017</v>
      </c>
      <c r="G624" s="26" t="s">
        <v>775</v>
      </c>
      <c r="H624" s="26">
        <v>1</v>
      </c>
      <c r="I624" s="26" t="s">
        <v>806</v>
      </c>
      <c r="J624" s="26" t="s">
        <v>806</v>
      </c>
      <c r="K624" s="26" t="s">
        <v>807</v>
      </c>
      <c r="O624" s="27">
        <v>0</v>
      </c>
      <c r="P624" s="27">
        <v>6555846.4699999997</v>
      </c>
      <c r="S624" s="27">
        <v>0</v>
      </c>
      <c r="T624" s="27">
        <v>1265185.2305099999</v>
      </c>
      <c r="U624" s="27">
        <v>0</v>
      </c>
      <c r="V624" s="27">
        <v>0</v>
      </c>
      <c r="W624" s="27">
        <v>0</v>
      </c>
      <c r="X624" s="27">
        <v>7821031.7005099999</v>
      </c>
    </row>
    <row r="625" spans="1:25" hidden="1" x14ac:dyDescent="0.3">
      <c r="A625" s="26" t="s">
        <v>2017</v>
      </c>
      <c r="B625" s="26">
        <v>0</v>
      </c>
      <c r="C625" s="26" t="s">
        <v>647</v>
      </c>
      <c r="D625" s="26" t="s">
        <v>185</v>
      </c>
      <c r="E625" s="26" t="s">
        <v>628</v>
      </c>
      <c r="F625" s="26">
        <v>2018</v>
      </c>
      <c r="G625" s="26" t="s">
        <v>775</v>
      </c>
      <c r="H625" s="26">
        <v>1</v>
      </c>
      <c r="I625" s="26" t="s">
        <v>806</v>
      </c>
      <c r="J625" s="26" t="s">
        <v>806</v>
      </c>
      <c r="K625" s="26" t="s">
        <v>807</v>
      </c>
      <c r="O625" s="27">
        <v>0</v>
      </c>
      <c r="P625" s="27">
        <v>2492992.14</v>
      </c>
      <c r="Q625" s="27">
        <v>29.6</v>
      </c>
      <c r="R625" s="27">
        <v>29.6</v>
      </c>
      <c r="S625" s="27">
        <v>0</v>
      </c>
      <c r="T625" s="27">
        <v>706738.47</v>
      </c>
      <c r="U625" s="27">
        <v>29.6</v>
      </c>
      <c r="V625" s="27">
        <v>29.6</v>
      </c>
      <c r="W625" s="27">
        <v>0</v>
      </c>
      <c r="X625" s="27">
        <v>3199730.61</v>
      </c>
      <c r="Y625" s="26" t="s">
        <v>2018</v>
      </c>
    </row>
    <row r="626" spans="1:25" x14ac:dyDescent="0.3">
      <c r="A626" s="26" t="s">
        <v>2019</v>
      </c>
      <c r="B626" s="26">
        <v>0</v>
      </c>
      <c r="C626" s="26" t="s">
        <v>647</v>
      </c>
      <c r="D626" s="26" t="s">
        <v>185</v>
      </c>
      <c r="E626" s="26" t="s">
        <v>628</v>
      </c>
      <c r="F626" s="26">
        <v>2019</v>
      </c>
      <c r="G626" s="26" t="s">
        <v>775</v>
      </c>
      <c r="H626" s="26">
        <v>1</v>
      </c>
      <c r="I626" s="26" t="s">
        <v>806</v>
      </c>
      <c r="J626" s="26" t="s">
        <v>806</v>
      </c>
      <c r="K626" s="26" t="s">
        <v>807</v>
      </c>
      <c r="O626" s="27">
        <v>0</v>
      </c>
      <c r="P626" s="27">
        <v>4850994.9000000004</v>
      </c>
      <c r="S626" s="27">
        <v>0</v>
      </c>
      <c r="T626" s="27">
        <v>1157824</v>
      </c>
      <c r="U626" s="27">
        <v>0</v>
      </c>
      <c r="V626" s="27">
        <v>0</v>
      </c>
      <c r="W626" s="27">
        <v>0</v>
      </c>
      <c r="X626" s="27">
        <v>6008818.9000000004</v>
      </c>
    </row>
    <row r="627" spans="1:25" hidden="1" x14ac:dyDescent="0.3">
      <c r="A627" s="26" t="s">
        <v>2020</v>
      </c>
      <c r="B627" s="26">
        <v>0</v>
      </c>
      <c r="C627" s="26" t="s">
        <v>647</v>
      </c>
      <c r="D627" s="26" t="s">
        <v>185</v>
      </c>
      <c r="E627" s="26" t="s">
        <v>628</v>
      </c>
      <c r="F627" s="26">
        <v>2020</v>
      </c>
      <c r="G627" s="26" t="s">
        <v>843</v>
      </c>
      <c r="H627" s="26">
        <v>0</v>
      </c>
    </row>
    <row r="628" spans="1:25" hidden="1" x14ac:dyDescent="0.3">
      <c r="A628" s="26" t="s">
        <v>2021</v>
      </c>
      <c r="B628" s="26">
        <v>0</v>
      </c>
      <c r="C628" s="26" t="s">
        <v>647</v>
      </c>
      <c r="D628" s="26" t="s">
        <v>186</v>
      </c>
      <c r="E628" s="26" t="s">
        <v>628</v>
      </c>
      <c r="F628" s="26">
        <v>2016</v>
      </c>
      <c r="G628" s="26" t="s">
        <v>805</v>
      </c>
      <c r="H628" s="26">
        <v>0</v>
      </c>
      <c r="I628" s="26" t="s">
        <v>845</v>
      </c>
      <c r="J628" s="26" t="s">
        <v>845</v>
      </c>
      <c r="K628" s="26" t="s">
        <v>845</v>
      </c>
      <c r="M628" s="27">
        <v>4584.9590750613197</v>
      </c>
      <c r="N628" s="27">
        <v>0</v>
      </c>
      <c r="O628" s="27">
        <v>4584.9590750613197</v>
      </c>
      <c r="P628" s="27">
        <v>45564.239729128603</v>
      </c>
      <c r="Q628" s="27">
        <v>398.00169828205202</v>
      </c>
      <c r="R628" s="27">
        <v>0</v>
      </c>
      <c r="S628" s="27">
        <v>398.00169828205202</v>
      </c>
      <c r="T628" s="27">
        <v>11945.409531417499</v>
      </c>
      <c r="U628" s="27">
        <v>4982.9607733433704</v>
      </c>
      <c r="V628" s="27">
        <v>0</v>
      </c>
      <c r="W628" s="27">
        <v>4982.9607733433704</v>
      </c>
      <c r="X628" s="27">
        <v>57509.649260546001</v>
      </c>
    </row>
    <row r="629" spans="1:25" hidden="1" x14ac:dyDescent="0.3">
      <c r="A629" s="26" t="s">
        <v>2022</v>
      </c>
      <c r="B629" s="26">
        <v>0</v>
      </c>
      <c r="C629" s="26" t="s">
        <v>647</v>
      </c>
      <c r="D629" s="26" t="s">
        <v>186</v>
      </c>
      <c r="E629" s="26" t="s">
        <v>628</v>
      </c>
      <c r="F629" s="26">
        <v>2017</v>
      </c>
      <c r="G629" s="26" t="s">
        <v>775</v>
      </c>
      <c r="H629" s="26">
        <v>1</v>
      </c>
      <c r="I629" s="26" t="s">
        <v>806</v>
      </c>
      <c r="J629" s="26" t="s">
        <v>806</v>
      </c>
      <c r="K629" s="26" t="s">
        <v>807</v>
      </c>
      <c r="L629" s="26" t="s">
        <v>2023</v>
      </c>
      <c r="M629" s="27">
        <v>4400.7091928281898</v>
      </c>
      <c r="O629" s="27">
        <v>4400.7091928281898</v>
      </c>
      <c r="P629" s="27">
        <v>2390023.2599999998</v>
      </c>
      <c r="S629" s="27">
        <v>0</v>
      </c>
      <c r="U629" s="27">
        <v>4400.7091928281898</v>
      </c>
      <c r="V629" s="27">
        <v>0</v>
      </c>
      <c r="W629" s="27">
        <v>4400.7091928281898</v>
      </c>
      <c r="X629" s="27">
        <v>2390023.2599999998</v>
      </c>
    </row>
    <row r="630" spans="1:25" hidden="1" x14ac:dyDescent="0.3">
      <c r="A630" s="26" t="s">
        <v>2024</v>
      </c>
      <c r="B630" s="26">
        <v>0</v>
      </c>
      <c r="C630" s="26" t="s">
        <v>650</v>
      </c>
      <c r="D630" s="26" t="s">
        <v>193</v>
      </c>
      <c r="E630" s="26" t="s">
        <v>624</v>
      </c>
      <c r="F630" s="26">
        <v>2018</v>
      </c>
      <c r="G630" s="26" t="s">
        <v>775</v>
      </c>
      <c r="H630" s="26">
        <v>1</v>
      </c>
      <c r="I630" s="26" t="s">
        <v>845</v>
      </c>
      <c r="K630" s="26" t="s">
        <v>845</v>
      </c>
      <c r="M630" s="27">
        <v>6550.23</v>
      </c>
      <c r="N630" s="27">
        <v>0</v>
      </c>
      <c r="O630" s="27">
        <v>6550.23</v>
      </c>
      <c r="P630" s="27">
        <v>548654.53</v>
      </c>
      <c r="Q630" s="27">
        <v>0</v>
      </c>
      <c r="R630" s="27">
        <v>0</v>
      </c>
      <c r="S630" s="27">
        <v>0</v>
      </c>
      <c r="U630" s="27">
        <v>6550.23</v>
      </c>
      <c r="V630" s="27">
        <v>0</v>
      </c>
      <c r="W630" s="27">
        <v>6550.23</v>
      </c>
      <c r="X630" s="27">
        <v>548654.53</v>
      </c>
    </row>
    <row r="631" spans="1:25" x14ac:dyDescent="0.3">
      <c r="A631" s="26" t="s">
        <v>2025</v>
      </c>
      <c r="B631" s="26">
        <v>0</v>
      </c>
      <c r="C631" s="26" t="s">
        <v>650</v>
      </c>
      <c r="D631" s="26" t="s">
        <v>193</v>
      </c>
      <c r="E631" s="26" t="s">
        <v>624</v>
      </c>
      <c r="F631" s="26">
        <v>2019</v>
      </c>
      <c r="G631" s="26" t="s">
        <v>775</v>
      </c>
      <c r="H631" s="26">
        <v>1</v>
      </c>
      <c r="I631" s="26" t="s">
        <v>845</v>
      </c>
      <c r="J631" s="26" t="s">
        <v>845</v>
      </c>
      <c r="K631" s="26" t="s">
        <v>845</v>
      </c>
      <c r="M631" s="27">
        <v>7931</v>
      </c>
      <c r="N631" s="27">
        <v>0</v>
      </c>
      <c r="O631" s="27">
        <v>7931</v>
      </c>
      <c r="P631" s="27">
        <v>524260</v>
      </c>
      <c r="Q631" s="27">
        <v>0</v>
      </c>
      <c r="R631" s="27">
        <v>0</v>
      </c>
      <c r="S631" s="27">
        <v>0</v>
      </c>
      <c r="T631" s="27">
        <v>90124</v>
      </c>
      <c r="U631" s="27">
        <v>7931</v>
      </c>
      <c r="V631" s="27">
        <v>0</v>
      </c>
      <c r="W631" s="27">
        <v>7931</v>
      </c>
      <c r="X631" s="27">
        <v>614384</v>
      </c>
    </row>
    <row r="632" spans="1:25" hidden="1" x14ac:dyDescent="0.3">
      <c r="A632" s="26" t="s">
        <v>2026</v>
      </c>
      <c r="B632" s="26">
        <v>0</v>
      </c>
      <c r="C632" s="26" t="s">
        <v>650</v>
      </c>
      <c r="D632" s="26" t="s">
        <v>194</v>
      </c>
      <c r="E632" s="26" t="s">
        <v>624</v>
      </c>
      <c r="F632" s="26">
        <v>2017</v>
      </c>
      <c r="G632" s="26" t="s">
        <v>775</v>
      </c>
      <c r="H632" s="26">
        <v>1</v>
      </c>
      <c r="I632" s="26" t="s">
        <v>845</v>
      </c>
      <c r="K632" s="26" t="s">
        <v>845</v>
      </c>
      <c r="M632" s="27">
        <v>1895.69</v>
      </c>
      <c r="O632" s="27">
        <v>1895.69</v>
      </c>
      <c r="P632" s="27">
        <v>175200</v>
      </c>
      <c r="Q632" s="27">
        <v>0</v>
      </c>
      <c r="S632" s="27">
        <v>0</v>
      </c>
      <c r="U632" s="27">
        <v>1895.69</v>
      </c>
      <c r="V632" s="27">
        <v>0</v>
      </c>
      <c r="W632" s="27">
        <v>1895.69</v>
      </c>
      <c r="X632" s="27">
        <v>175200</v>
      </c>
    </row>
    <row r="633" spans="1:25" hidden="1" x14ac:dyDescent="0.3">
      <c r="A633" s="26" t="s">
        <v>2027</v>
      </c>
      <c r="B633" s="26">
        <v>0</v>
      </c>
      <c r="C633" s="26" t="s">
        <v>650</v>
      </c>
      <c r="D633" s="26" t="s">
        <v>194</v>
      </c>
      <c r="E633" s="26" t="s">
        <v>624</v>
      </c>
      <c r="F633" s="26">
        <v>2018</v>
      </c>
      <c r="G633" s="26" t="s">
        <v>775</v>
      </c>
      <c r="H633" s="26">
        <v>1</v>
      </c>
      <c r="I633" s="26" t="s">
        <v>845</v>
      </c>
      <c r="K633" s="26" t="s">
        <v>845</v>
      </c>
      <c r="M633" s="27">
        <v>3480.93</v>
      </c>
      <c r="N633" s="27">
        <v>0</v>
      </c>
      <c r="O633" s="27">
        <v>3480.93</v>
      </c>
      <c r="P633" s="27">
        <v>267492.43</v>
      </c>
      <c r="Q633" s="27">
        <v>0</v>
      </c>
      <c r="R633" s="27">
        <v>0</v>
      </c>
      <c r="S633" s="27">
        <v>0</v>
      </c>
      <c r="U633" s="27">
        <v>3480.93</v>
      </c>
      <c r="V633" s="27">
        <v>0</v>
      </c>
      <c r="W633" s="27">
        <v>3480.93</v>
      </c>
      <c r="X633" s="27">
        <v>267492.43</v>
      </c>
    </row>
    <row r="634" spans="1:25" x14ac:dyDescent="0.3">
      <c r="A634" s="26" t="s">
        <v>2028</v>
      </c>
      <c r="B634" s="26">
        <v>0</v>
      </c>
      <c r="C634" s="26" t="s">
        <v>650</v>
      </c>
      <c r="D634" s="26" t="s">
        <v>194</v>
      </c>
      <c r="E634" s="26" t="s">
        <v>624</v>
      </c>
      <c r="F634" s="26">
        <v>2019</v>
      </c>
      <c r="G634" s="26" t="s">
        <v>775</v>
      </c>
      <c r="H634" s="26">
        <v>1</v>
      </c>
      <c r="I634" s="26" t="s">
        <v>845</v>
      </c>
      <c r="J634" s="26" t="s">
        <v>845</v>
      </c>
      <c r="K634" s="26" t="s">
        <v>845</v>
      </c>
      <c r="M634" s="27">
        <v>3547</v>
      </c>
      <c r="O634" s="27">
        <v>3547</v>
      </c>
      <c r="P634" s="27">
        <v>302344</v>
      </c>
      <c r="Q634" s="27">
        <v>0</v>
      </c>
      <c r="R634" s="27">
        <v>0</v>
      </c>
      <c r="S634" s="27">
        <v>0</v>
      </c>
      <c r="T634" s="27">
        <v>0</v>
      </c>
      <c r="U634" s="27">
        <v>3547</v>
      </c>
      <c r="V634" s="27">
        <v>0</v>
      </c>
      <c r="W634" s="27">
        <v>3547</v>
      </c>
      <c r="X634" s="27">
        <v>302344</v>
      </c>
    </row>
    <row r="635" spans="1:25" hidden="1" x14ac:dyDescent="0.3">
      <c r="A635" s="26" t="s">
        <v>2029</v>
      </c>
      <c r="B635" s="26">
        <v>0</v>
      </c>
      <c r="C635" s="26" t="s">
        <v>650</v>
      </c>
      <c r="D635" s="26" t="s">
        <v>195</v>
      </c>
      <c r="E635" s="26" t="s">
        <v>624</v>
      </c>
      <c r="F635" s="26">
        <v>2016</v>
      </c>
      <c r="G635" s="26" t="s">
        <v>775</v>
      </c>
      <c r="H635" s="26">
        <v>1</v>
      </c>
      <c r="I635" s="26" t="s">
        <v>882</v>
      </c>
      <c r="J635" s="26" t="s">
        <v>882</v>
      </c>
      <c r="K635" s="26" t="s">
        <v>845</v>
      </c>
      <c r="M635" s="27">
        <v>444.08</v>
      </c>
      <c r="O635" s="27">
        <v>444.08</v>
      </c>
      <c r="P635" s="27">
        <v>114607</v>
      </c>
      <c r="Q635" s="27">
        <v>0</v>
      </c>
      <c r="R635" s="27">
        <v>0</v>
      </c>
      <c r="S635" s="27">
        <v>0</v>
      </c>
      <c r="T635" s="27">
        <v>0</v>
      </c>
      <c r="U635" s="27">
        <v>444.08</v>
      </c>
      <c r="V635" s="27">
        <v>0</v>
      </c>
      <c r="W635" s="27">
        <v>444.08</v>
      </c>
      <c r="X635" s="27">
        <v>114607</v>
      </c>
    </row>
    <row r="636" spans="1:25" hidden="1" x14ac:dyDescent="0.3">
      <c r="A636" s="26" t="s">
        <v>2030</v>
      </c>
      <c r="B636" s="26">
        <v>0</v>
      </c>
      <c r="C636" s="26" t="s">
        <v>650</v>
      </c>
      <c r="D636" s="26" t="s">
        <v>195</v>
      </c>
      <c r="E636" s="26" t="s">
        <v>624</v>
      </c>
      <c r="F636" s="26">
        <v>2017</v>
      </c>
      <c r="G636" s="26" t="s">
        <v>775</v>
      </c>
      <c r="H636" s="26">
        <v>1</v>
      </c>
      <c r="I636" s="26" t="s">
        <v>845</v>
      </c>
      <c r="K636" s="26" t="s">
        <v>845</v>
      </c>
      <c r="M636" s="27">
        <v>3105.69</v>
      </c>
      <c r="O636" s="27">
        <v>3105.69</v>
      </c>
      <c r="P636" s="27">
        <v>205690</v>
      </c>
      <c r="S636" s="27">
        <v>0</v>
      </c>
      <c r="U636" s="27">
        <v>3105.69</v>
      </c>
      <c r="V636" s="27">
        <v>0</v>
      </c>
      <c r="W636" s="27">
        <v>3105.69</v>
      </c>
      <c r="X636" s="27">
        <v>205690</v>
      </c>
    </row>
    <row r="637" spans="1:25" hidden="1" x14ac:dyDescent="0.3">
      <c r="A637" s="26" t="s">
        <v>2031</v>
      </c>
      <c r="B637" s="26">
        <v>0</v>
      </c>
      <c r="C637" s="26" t="s">
        <v>650</v>
      </c>
      <c r="D637" s="26" t="s">
        <v>195</v>
      </c>
      <c r="E637" s="26" t="s">
        <v>624</v>
      </c>
      <c r="F637" s="26">
        <v>2018</v>
      </c>
      <c r="G637" s="26" t="s">
        <v>775</v>
      </c>
      <c r="H637" s="26">
        <v>1</v>
      </c>
      <c r="I637" s="26" t="s">
        <v>845</v>
      </c>
      <c r="J637" s="26" t="s">
        <v>845</v>
      </c>
      <c r="K637" s="26" t="s">
        <v>845</v>
      </c>
      <c r="M637" s="27">
        <v>3217.19</v>
      </c>
      <c r="N637" s="27">
        <v>0</v>
      </c>
      <c r="O637" s="27">
        <v>3217.19</v>
      </c>
      <c r="P637" s="27">
        <v>142797.44</v>
      </c>
      <c r="Q637" s="27">
        <v>531.11</v>
      </c>
      <c r="R637" s="27">
        <v>0</v>
      </c>
      <c r="S637" s="27">
        <v>531.11</v>
      </c>
      <c r="T637" s="27">
        <v>37281.56</v>
      </c>
      <c r="U637" s="27">
        <v>3748.3</v>
      </c>
      <c r="V637" s="27">
        <v>0</v>
      </c>
      <c r="W637" s="27">
        <v>3748.3</v>
      </c>
      <c r="X637" s="27">
        <v>180079</v>
      </c>
    </row>
    <row r="638" spans="1:25" x14ac:dyDescent="0.3">
      <c r="A638" s="26" t="s">
        <v>2032</v>
      </c>
      <c r="B638" s="26">
        <v>0</v>
      </c>
      <c r="C638" s="26" t="s">
        <v>650</v>
      </c>
      <c r="D638" s="26" t="s">
        <v>195</v>
      </c>
      <c r="E638" s="26" t="s">
        <v>624</v>
      </c>
      <c r="F638" s="26">
        <v>2019</v>
      </c>
      <c r="G638" s="26" t="s">
        <v>834</v>
      </c>
      <c r="H638" s="26">
        <v>0</v>
      </c>
      <c r="I638" s="26" t="s">
        <v>845</v>
      </c>
      <c r="J638" s="26" t="s">
        <v>845</v>
      </c>
      <c r="K638" s="26" t="s">
        <v>845</v>
      </c>
      <c r="M638" s="27">
        <v>2491.65</v>
      </c>
      <c r="O638" s="27">
        <v>2491.65</v>
      </c>
      <c r="P638" s="27">
        <v>150721.71</v>
      </c>
      <c r="S638" s="27">
        <v>0</v>
      </c>
      <c r="U638" s="27">
        <v>2491.65</v>
      </c>
      <c r="V638" s="27">
        <v>0</v>
      </c>
      <c r="W638" s="27">
        <v>2491.65</v>
      </c>
      <c r="X638" s="27">
        <v>150721.71</v>
      </c>
    </row>
    <row r="639" spans="1:25" x14ac:dyDescent="0.3">
      <c r="A639" s="26" t="s">
        <v>2033</v>
      </c>
      <c r="B639" s="26">
        <v>0</v>
      </c>
      <c r="C639" s="26" t="s">
        <v>650</v>
      </c>
      <c r="D639" s="26" t="s">
        <v>2034</v>
      </c>
      <c r="E639" s="26" t="s">
        <v>624</v>
      </c>
      <c r="F639" s="26">
        <v>2019</v>
      </c>
      <c r="G639" s="26" t="s">
        <v>775</v>
      </c>
      <c r="H639" s="26">
        <v>1</v>
      </c>
      <c r="I639" s="26" t="s">
        <v>845</v>
      </c>
      <c r="J639" s="26" t="s">
        <v>845</v>
      </c>
      <c r="K639" s="26" t="s">
        <v>845</v>
      </c>
      <c r="M639" s="27">
        <v>1155</v>
      </c>
      <c r="N639" s="27">
        <v>0</v>
      </c>
      <c r="O639" s="27">
        <v>1155</v>
      </c>
      <c r="P639" s="27">
        <v>31336</v>
      </c>
      <c r="S639" s="27">
        <v>0</v>
      </c>
      <c r="U639" s="27">
        <v>1155</v>
      </c>
      <c r="V639" s="27">
        <v>0</v>
      </c>
      <c r="W639" s="27">
        <v>1155</v>
      </c>
      <c r="X639" s="27">
        <v>31336</v>
      </c>
    </row>
    <row r="640" spans="1:25" hidden="1" x14ac:dyDescent="0.3">
      <c r="A640" s="26" t="s">
        <v>2035</v>
      </c>
      <c r="B640" s="26">
        <v>0</v>
      </c>
      <c r="C640" s="26" t="s">
        <v>650</v>
      </c>
      <c r="D640" s="26" t="s">
        <v>196</v>
      </c>
      <c r="E640" s="26" t="s">
        <v>624</v>
      </c>
      <c r="F640" s="26">
        <v>2016</v>
      </c>
      <c r="G640" s="26" t="s">
        <v>843</v>
      </c>
      <c r="H640" s="26">
        <v>0</v>
      </c>
    </row>
    <row r="641" spans="1:25" hidden="1" x14ac:dyDescent="0.3">
      <c r="A641" s="26" t="s">
        <v>2036</v>
      </c>
      <c r="B641" s="26">
        <v>0</v>
      </c>
      <c r="C641" s="26" t="s">
        <v>650</v>
      </c>
      <c r="D641" s="26" t="s">
        <v>196</v>
      </c>
      <c r="E641" s="26" t="s">
        <v>624</v>
      </c>
      <c r="F641" s="26">
        <v>2017</v>
      </c>
      <c r="G641" s="26" t="s">
        <v>775</v>
      </c>
      <c r="H641" s="26">
        <v>1</v>
      </c>
      <c r="I641" s="26" t="s">
        <v>845</v>
      </c>
      <c r="K641" s="26" t="s">
        <v>845</v>
      </c>
      <c r="M641" s="27">
        <v>28577.96</v>
      </c>
      <c r="N641" s="27">
        <v>10237.94</v>
      </c>
      <c r="O641" s="27">
        <v>18340.02</v>
      </c>
      <c r="P641" s="27">
        <v>1846040</v>
      </c>
      <c r="Q641" s="27">
        <v>32141.211514392999</v>
      </c>
      <c r="S641" s="27">
        <v>32141.211514392999</v>
      </c>
      <c r="U641" s="27">
        <v>60719.171514392998</v>
      </c>
      <c r="V641" s="27">
        <v>10237.94</v>
      </c>
      <c r="W641" s="27">
        <v>50481.231514393003</v>
      </c>
      <c r="X641" s="27">
        <v>1846040</v>
      </c>
    </row>
    <row r="642" spans="1:25" hidden="1" x14ac:dyDescent="0.3">
      <c r="A642" s="26" t="s">
        <v>2037</v>
      </c>
      <c r="B642" s="26">
        <v>0</v>
      </c>
      <c r="C642" s="26" t="s">
        <v>652</v>
      </c>
      <c r="D642" s="26" t="s">
        <v>201</v>
      </c>
      <c r="E642" s="26" t="s">
        <v>624</v>
      </c>
      <c r="F642" s="26">
        <v>2015</v>
      </c>
      <c r="G642" s="26" t="s">
        <v>843</v>
      </c>
      <c r="H642" s="26">
        <v>0</v>
      </c>
    </row>
    <row r="643" spans="1:25" hidden="1" x14ac:dyDescent="0.3">
      <c r="A643" s="26" t="s">
        <v>2038</v>
      </c>
      <c r="B643" s="26">
        <v>0</v>
      </c>
      <c r="C643" s="26" t="s">
        <v>652</v>
      </c>
      <c r="D643" s="26" t="s">
        <v>201</v>
      </c>
      <c r="E643" s="26" t="s">
        <v>624</v>
      </c>
      <c r="F643" s="26">
        <v>2016</v>
      </c>
      <c r="G643" s="26" t="s">
        <v>805</v>
      </c>
      <c r="H643" s="26">
        <v>0</v>
      </c>
      <c r="I643" s="26" t="s">
        <v>806</v>
      </c>
      <c r="J643" s="26" t="s">
        <v>806</v>
      </c>
      <c r="K643" s="26" t="s">
        <v>807</v>
      </c>
      <c r="O643" s="27">
        <v>0</v>
      </c>
      <c r="P643" s="27">
        <v>3612140</v>
      </c>
      <c r="S643" s="27">
        <v>0</v>
      </c>
      <c r="T643" s="27">
        <v>7539833</v>
      </c>
      <c r="U643" s="27">
        <v>0</v>
      </c>
      <c r="V643" s="27">
        <v>0</v>
      </c>
      <c r="W643" s="27">
        <v>0</v>
      </c>
      <c r="X643" s="27">
        <v>11151973</v>
      </c>
    </row>
    <row r="644" spans="1:25" hidden="1" x14ac:dyDescent="0.3">
      <c r="A644" s="26" t="s">
        <v>2039</v>
      </c>
      <c r="B644" s="26">
        <v>0</v>
      </c>
      <c r="C644" s="26" t="s">
        <v>652</v>
      </c>
      <c r="D644" s="26" t="s">
        <v>201</v>
      </c>
      <c r="E644" s="26" t="s">
        <v>624</v>
      </c>
      <c r="F644" s="26">
        <v>2017</v>
      </c>
      <c r="G644" s="26" t="s">
        <v>775</v>
      </c>
      <c r="H644" s="26">
        <v>1</v>
      </c>
      <c r="I644" s="26" t="s">
        <v>806</v>
      </c>
      <c r="J644" s="26" t="s">
        <v>806</v>
      </c>
      <c r="K644" s="26" t="s">
        <v>807</v>
      </c>
      <c r="O644" s="27">
        <v>0</v>
      </c>
      <c r="P644" s="27">
        <v>21715871.629999999</v>
      </c>
      <c r="S644" s="27">
        <v>0</v>
      </c>
      <c r="T644" s="27">
        <v>19829113.539999999</v>
      </c>
      <c r="U644" s="27">
        <v>0</v>
      </c>
      <c r="V644" s="27">
        <v>0</v>
      </c>
      <c r="W644" s="27">
        <v>0</v>
      </c>
      <c r="X644" s="27">
        <v>41544985.170000002</v>
      </c>
      <c r="Y644" s="26" t="s">
        <v>949</v>
      </c>
    </row>
    <row r="645" spans="1:25" hidden="1" x14ac:dyDescent="0.3">
      <c r="A645" s="26" t="s">
        <v>2040</v>
      </c>
      <c r="B645" s="26">
        <v>0</v>
      </c>
      <c r="C645" s="26" t="s">
        <v>652</v>
      </c>
      <c r="D645" s="26" t="s">
        <v>202</v>
      </c>
      <c r="E645" s="26" t="s">
        <v>624</v>
      </c>
      <c r="F645" s="26">
        <v>2018</v>
      </c>
      <c r="G645" s="26" t="s">
        <v>843</v>
      </c>
      <c r="H645" s="26">
        <v>1</v>
      </c>
      <c r="I645" s="26" t="s">
        <v>806</v>
      </c>
      <c r="J645" s="26" t="s">
        <v>806</v>
      </c>
      <c r="K645" s="26" t="s">
        <v>807</v>
      </c>
      <c r="O645" s="27">
        <v>0</v>
      </c>
      <c r="P645" s="27">
        <v>9072574</v>
      </c>
      <c r="S645" s="27">
        <v>0</v>
      </c>
      <c r="T645" s="27">
        <v>9683072</v>
      </c>
      <c r="U645" s="27">
        <v>0</v>
      </c>
      <c r="V645" s="27">
        <v>0</v>
      </c>
      <c r="W645" s="27">
        <v>0</v>
      </c>
      <c r="X645" s="27">
        <v>18755646</v>
      </c>
      <c r="Y645" s="26" t="s">
        <v>949</v>
      </c>
    </row>
    <row r="646" spans="1:25" x14ac:dyDescent="0.3">
      <c r="A646" s="26" t="s">
        <v>2041</v>
      </c>
      <c r="B646" s="26">
        <v>0</v>
      </c>
      <c r="C646" s="26" t="s">
        <v>652</v>
      </c>
      <c r="D646" s="26" t="s">
        <v>202</v>
      </c>
      <c r="E646" s="26" t="s">
        <v>624</v>
      </c>
      <c r="F646" s="26">
        <v>2019</v>
      </c>
      <c r="G646" s="26" t="s">
        <v>775</v>
      </c>
      <c r="H646" s="26">
        <v>1</v>
      </c>
      <c r="I646" s="26" t="s">
        <v>806</v>
      </c>
      <c r="J646" s="26" t="s">
        <v>806</v>
      </c>
      <c r="K646" s="26" t="s">
        <v>807</v>
      </c>
      <c r="O646" s="27">
        <v>0</v>
      </c>
      <c r="P646" s="27">
        <v>15612017.810000001</v>
      </c>
      <c r="S646" s="27">
        <v>0</v>
      </c>
      <c r="T646" s="27">
        <v>9280465.8800000008</v>
      </c>
      <c r="U646" s="27">
        <v>0</v>
      </c>
      <c r="V646" s="27">
        <v>0</v>
      </c>
      <c r="W646" s="27">
        <v>0</v>
      </c>
      <c r="X646" s="27">
        <v>24892483.690000001</v>
      </c>
      <c r="Y646" s="26" t="s">
        <v>2042</v>
      </c>
    </row>
    <row r="647" spans="1:25" hidden="1" x14ac:dyDescent="0.3">
      <c r="A647" s="26" t="s">
        <v>2043</v>
      </c>
      <c r="B647" s="26">
        <v>0</v>
      </c>
      <c r="C647" s="26" t="s">
        <v>652</v>
      </c>
      <c r="D647" s="26" t="s">
        <v>202</v>
      </c>
      <c r="E647" s="26" t="s">
        <v>624</v>
      </c>
      <c r="F647" s="26">
        <v>2020</v>
      </c>
      <c r="G647" s="26" t="s">
        <v>843</v>
      </c>
      <c r="H647" s="26">
        <v>0</v>
      </c>
    </row>
    <row r="648" spans="1:25" hidden="1" x14ac:dyDescent="0.3">
      <c r="A648" s="26" t="s">
        <v>2044</v>
      </c>
      <c r="B648" s="26">
        <v>0</v>
      </c>
      <c r="C648" s="26" t="s">
        <v>652</v>
      </c>
      <c r="D648" s="26" t="s">
        <v>203</v>
      </c>
      <c r="E648" s="26" t="s">
        <v>624</v>
      </c>
      <c r="F648" s="26">
        <v>2016</v>
      </c>
      <c r="G648" s="26" t="s">
        <v>843</v>
      </c>
      <c r="H648" s="26">
        <v>0</v>
      </c>
      <c r="I648" s="26" t="s">
        <v>806</v>
      </c>
      <c r="J648" s="26" t="s">
        <v>806</v>
      </c>
      <c r="K648" s="26" t="s">
        <v>807</v>
      </c>
      <c r="O648" s="27">
        <v>0</v>
      </c>
      <c r="P648" s="27">
        <v>2630990</v>
      </c>
      <c r="S648" s="27">
        <v>0</v>
      </c>
      <c r="T648" s="27">
        <v>2063282</v>
      </c>
      <c r="U648" s="27">
        <v>0</v>
      </c>
      <c r="V648" s="27">
        <v>0</v>
      </c>
      <c r="W648" s="27">
        <v>0</v>
      </c>
      <c r="X648" s="27">
        <v>4694272</v>
      </c>
    </row>
    <row r="649" spans="1:25" hidden="1" x14ac:dyDescent="0.3">
      <c r="A649" s="26" t="s">
        <v>2045</v>
      </c>
      <c r="B649" s="26">
        <v>0</v>
      </c>
      <c r="C649" s="26" t="s">
        <v>652</v>
      </c>
      <c r="D649" s="26" t="s">
        <v>203</v>
      </c>
      <c r="E649" s="26" t="s">
        <v>624</v>
      </c>
      <c r="F649" s="26">
        <v>2017</v>
      </c>
      <c r="G649" s="26" t="s">
        <v>775</v>
      </c>
      <c r="H649" s="26">
        <v>1</v>
      </c>
      <c r="I649" s="26" t="s">
        <v>806</v>
      </c>
      <c r="J649" s="26" t="s">
        <v>806</v>
      </c>
      <c r="K649" s="26" t="s">
        <v>807</v>
      </c>
      <c r="O649" s="27">
        <v>0</v>
      </c>
      <c r="P649" s="27">
        <v>6326207.5899999999</v>
      </c>
      <c r="S649" s="27">
        <v>0</v>
      </c>
      <c r="T649" s="27">
        <v>5529263.0800000001</v>
      </c>
      <c r="U649" s="27">
        <v>0</v>
      </c>
      <c r="V649" s="27">
        <v>0</v>
      </c>
      <c r="W649" s="27">
        <v>0</v>
      </c>
      <c r="X649" s="27">
        <v>11855470.67</v>
      </c>
      <c r="Y649" s="26" t="s">
        <v>949</v>
      </c>
    </row>
    <row r="650" spans="1:25" hidden="1" x14ac:dyDescent="0.3">
      <c r="A650" s="26" t="s">
        <v>2046</v>
      </c>
      <c r="B650" s="26">
        <v>0</v>
      </c>
      <c r="C650" s="26" t="s">
        <v>652</v>
      </c>
      <c r="D650" s="26" t="s">
        <v>204</v>
      </c>
      <c r="E650" s="26" t="s">
        <v>624</v>
      </c>
      <c r="F650" s="26">
        <v>2018</v>
      </c>
      <c r="G650" s="26" t="s">
        <v>775</v>
      </c>
      <c r="H650" s="26">
        <v>1</v>
      </c>
      <c r="I650" s="26" t="s">
        <v>806</v>
      </c>
      <c r="J650" s="26" t="s">
        <v>806</v>
      </c>
      <c r="K650" s="26" t="s">
        <v>807</v>
      </c>
      <c r="O650" s="27">
        <v>0</v>
      </c>
      <c r="P650" s="27">
        <v>2027702</v>
      </c>
      <c r="S650" s="27">
        <v>0</v>
      </c>
      <c r="T650" s="27">
        <v>2864536</v>
      </c>
      <c r="U650" s="27">
        <v>0</v>
      </c>
      <c r="V650" s="27">
        <v>0</v>
      </c>
      <c r="W650" s="27">
        <v>0</v>
      </c>
      <c r="X650" s="27">
        <v>4892238</v>
      </c>
      <c r="Y650" s="26" t="s">
        <v>949</v>
      </c>
    </row>
    <row r="651" spans="1:25" x14ac:dyDescent="0.3">
      <c r="A651" s="26" t="s">
        <v>2047</v>
      </c>
      <c r="B651" s="26">
        <v>0</v>
      </c>
      <c r="C651" s="26" t="s">
        <v>652</v>
      </c>
      <c r="D651" s="26" t="s">
        <v>204</v>
      </c>
      <c r="E651" s="26" t="s">
        <v>624</v>
      </c>
      <c r="F651" s="26">
        <v>2019</v>
      </c>
      <c r="G651" s="26" t="s">
        <v>775</v>
      </c>
      <c r="H651" s="26">
        <v>1</v>
      </c>
      <c r="I651" s="26" t="s">
        <v>806</v>
      </c>
      <c r="J651" s="26" t="s">
        <v>806</v>
      </c>
      <c r="K651" s="26" t="s">
        <v>807</v>
      </c>
      <c r="O651" s="27">
        <v>0</v>
      </c>
      <c r="P651" s="27">
        <v>2904865.64</v>
      </c>
      <c r="S651" s="27">
        <v>0</v>
      </c>
      <c r="T651" s="27">
        <v>1915361.5</v>
      </c>
      <c r="U651" s="27">
        <v>0</v>
      </c>
      <c r="V651" s="27">
        <v>0</v>
      </c>
      <c r="W651" s="27">
        <v>0</v>
      </c>
      <c r="X651" s="27">
        <v>4820227.1399999997</v>
      </c>
    </row>
    <row r="652" spans="1:25" hidden="1" x14ac:dyDescent="0.3">
      <c r="A652" s="26" t="s">
        <v>2048</v>
      </c>
      <c r="B652" s="26">
        <v>0</v>
      </c>
      <c r="C652" s="26" t="s">
        <v>652</v>
      </c>
      <c r="D652" s="26" t="s">
        <v>204</v>
      </c>
      <c r="E652" s="26" t="s">
        <v>624</v>
      </c>
      <c r="F652" s="26">
        <v>2020</v>
      </c>
      <c r="G652" s="26" t="s">
        <v>843</v>
      </c>
      <c r="H652" s="26">
        <v>0</v>
      </c>
    </row>
    <row r="653" spans="1:25" x14ac:dyDescent="0.3">
      <c r="A653" s="26" t="s">
        <v>2049</v>
      </c>
      <c r="B653" s="26">
        <v>0</v>
      </c>
      <c r="C653" s="26" t="s">
        <v>651</v>
      </c>
      <c r="D653" s="26" t="s">
        <v>2050</v>
      </c>
      <c r="E653" s="26" t="s">
        <v>624</v>
      </c>
      <c r="F653" s="26">
        <v>2019</v>
      </c>
      <c r="G653" s="26" t="s">
        <v>775</v>
      </c>
      <c r="H653" s="26">
        <v>1</v>
      </c>
      <c r="I653" s="26" t="s">
        <v>806</v>
      </c>
      <c r="J653" s="26" t="s">
        <v>882</v>
      </c>
      <c r="K653" s="26" t="s">
        <v>845</v>
      </c>
      <c r="L653" s="26" t="s">
        <v>2051</v>
      </c>
      <c r="O653" s="27">
        <v>0</v>
      </c>
      <c r="P653" s="27">
        <v>243162</v>
      </c>
      <c r="S653" s="27">
        <v>0</v>
      </c>
      <c r="T653" s="27">
        <v>607235</v>
      </c>
      <c r="U653" s="27">
        <v>0</v>
      </c>
      <c r="V653" s="27">
        <v>0</v>
      </c>
      <c r="W653" s="27">
        <v>0</v>
      </c>
      <c r="X653" s="27">
        <v>850397</v>
      </c>
      <c r="Y653" s="26" t="s">
        <v>2052</v>
      </c>
    </row>
    <row r="654" spans="1:25" hidden="1" x14ac:dyDescent="0.3">
      <c r="A654" s="26" t="s">
        <v>2053</v>
      </c>
      <c r="B654" s="26">
        <v>0</v>
      </c>
      <c r="C654" s="26" t="s">
        <v>651</v>
      </c>
      <c r="D654" s="26" t="s">
        <v>197</v>
      </c>
      <c r="E654" s="26" t="s">
        <v>624</v>
      </c>
      <c r="F654" s="26">
        <v>2016</v>
      </c>
      <c r="G654" s="26" t="s">
        <v>843</v>
      </c>
      <c r="H654" s="26">
        <v>1</v>
      </c>
      <c r="I654" s="26" t="s">
        <v>806</v>
      </c>
      <c r="J654" s="26" t="s">
        <v>882</v>
      </c>
      <c r="K654" s="26" t="s">
        <v>845</v>
      </c>
      <c r="L654" s="26" t="s">
        <v>2054</v>
      </c>
      <c r="O654" s="27">
        <v>0</v>
      </c>
      <c r="P654" s="27">
        <v>223535</v>
      </c>
      <c r="Q654" s="27">
        <v>5490.94</v>
      </c>
      <c r="S654" s="27">
        <v>5490.94</v>
      </c>
      <c r="T654" s="27">
        <v>693039.14</v>
      </c>
      <c r="U654" s="27">
        <v>5490.94</v>
      </c>
      <c r="V654" s="27">
        <v>0</v>
      </c>
      <c r="W654" s="27">
        <v>5490.94</v>
      </c>
      <c r="X654" s="27">
        <v>916574.14</v>
      </c>
      <c r="Y654" s="26" t="s">
        <v>2055</v>
      </c>
    </row>
    <row r="655" spans="1:25" hidden="1" x14ac:dyDescent="0.3">
      <c r="A655" s="26" t="s">
        <v>2056</v>
      </c>
      <c r="B655" s="26">
        <v>0</v>
      </c>
      <c r="C655" s="26" t="s">
        <v>651</v>
      </c>
      <c r="D655" s="26" t="s">
        <v>197</v>
      </c>
      <c r="E655" s="26" t="s">
        <v>624</v>
      </c>
      <c r="F655" s="26">
        <v>2017</v>
      </c>
      <c r="G655" s="26" t="s">
        <v>775</v>
      </c>
      <c r="H655" s="26">
        <v>1</v>
      </c>
      <c r="I655" s="26" t="s">
        <v>806</v>
      </c>
      <c r="J655" s="26" t="s">
        <v>882</v>
      </c>
      <c r="K655" s="26" t="s">
        <v>845</v>
      </c>
      <c r="L655" s="26" t="s">
        <v>2054</v>
      </c>
      <c r="M655" s="27">
        <v>1759.46</v>
      </c>
      <c r="O655" s="27">
        <v>1759.46</v>
      </c>
      <c r="P655" s="27">
        <v>624073</v>
      </c>
      <c r="Q655" s="27">
        <v>26440</v>
      </c>
      <c r="S655" s="27">
        <v>26440</v>
      </c>
      <c r="T655" s="27">
        <v>3172055</v>
      </c>
      <c r="U655" s="27">
        <v>28199.46</v>
      </c>
      <c r="V655" s="27">
        <v>0</v>
      </c>
      <c r="W655" s="27">
        <v>28199.46</v>
      </c>
      <c r="X655" s="27">
        <v>3796128</v>
      </c>
      <c r="Y655" s="26" t="s">
        <v>2057</v>
      </c>
    </row>
    <row r="656" spans="1:25" hidden="1" x14ac:dyDescent="0.3">
      <c r="A656" s="26" t="s">
        <v>2058</v>
      </c>
      <c r="B656" s="26">
        <v>0</v>
      </c>
      <c r="C656" s="26" t="s">
        <v>651</v>
      </c>
      <c r="D656" s="26" t="s">
        <v>197</v>
      </c>
      <c r="E656" s="26" t="s">
        <v>624</v>
      </c>
      <c r="F656" s="26">
        <v>2018</v>
      </c>
      <c r="G656" s="26" t="s">
        <v>775</v>
      </c>
      <c r="H656" s="26">
        <v>1</v>
      </c>
      <c r="I656" s="26" t="s">
        <v>806</v>
      </c>
      <c r="J656" s="26" t="s">
        <v>882</v>
      </c>
      <c r="K656" s="26" t="s">
        <v>845</v>
      </c>
      <c r="L656" s="26" t="s">
        <v>2059</v>
      </c>
      <c r="O656" s="27">
        <v>0</v>
      </c>
      <c r="P656" s="27">
        <v>644068</v>
      </c>
      <c r="Q656" s="27">
        <v>19711</v>
      </c>
      <c r="S656" s="27">
        <v>19711</v>
      </c>
      <c r="T656" s="27">
        <v>3698482</v>
      </c>
      <c r="U656" s="27">
        <v>19711</v>
      </c>
      <c r="V656" s="27">
        <v>0</v>
      </c>
      <c r="W656" s="27">
        <v>19711</v>
      </c>
      <c r="X656" s="27">
        <v>4342550</v>
      </c>
      <c r="Y656" s="26" t="s">
        <v>2060</v>
      </c>
    </row>
    <row r="657" spans="1:25" x14ac:dyDescent="0.3">
      <c r="A657" s="26" t="s">
        <v>2061</v>
      </c>
      <c r="B657" s="26">
        <v>0</v>
      </c>
      <c r="C657" s="26" t="s">
        <v>651</v>
      </c>
      <c r="D657" s="26" t="s">
        <v>197</v>
      </c>
      <c r="E657" s="26" t="s">
        <v>624</v>
      </c>
      <c r="F657" s="26">
        <v>2019</v>
      </c>
      <c r="G657" s="26" t="s">
        <v>775</v>
      </c>
      <c r="H657" s="26">
        <v>1</v>
      </c>
      <c r="I657" s="26" t="s">
        <v>806</v>
      </c>
      <c r="J657" s="26" t="s">
        <v>882</v>
      </c>
      <c r="K657" s="26" t="s">
        <v>845</v>
      </c>
      <c r="M657" s="27">
        <v>0</v>
      </c>
      <c r="O657" s="27">
        <v>0</v>
      </c>
      <c r="P657" s="27">
        <v>389923</v>
      </c>
      <c r="Q657" s="27">
        <v>9694.82</v>
      </c>
      <c r="S657" s="27">
        <v>9694.82</v>
      </c>
      <c r="T657" s="27">
        <v>2584978</v>
      </c>
      <c r="U657" s="27">
        <v>9694.82</v>
      </c>
      <c r="V657" s="27">
        <v>0</v>
      </c>
      <c r="W657" s="27">
        <v>9694.82</v>
      </c>
      <c r="X657" s="27">
        <v>2974901</v>
      </c>
      <c r="Y657" s="26" t="s">
        <v>2062</v>
      </c>
    </row>
    <row r="658" spans="1:25" hidden="1" x14ac:dyDescent="0.3">
      <c r="A658" s="26" t="s">
        <v>2063</v>
      </c>
      <c r="B658" s="26">
        <v>0</v>
      </c>
      <c r="C658" s="26" t="s">
        <v>651</v>
      </c>
      <c r="D658" s="26" t="s">
        <v>198</v>
      </c>
      <c r="E658" s="26" t="s">
        <v>624</v>
      </c>
      <c r="F658" s="26">
        <v>2016</v>
      </c>
      <c r="G658" s="26" t="s">
        <v>775</v>
      </c>
      <c r="H658" s="26">
        <v>1</v>
      </c>
      <c r="I658" s="26" t="s">
        <v>806</v>
      </c>
      <c r="J658" s="26" t="s">
        <v>882</v>
      </c>
      <c r="K658" s="26" t="s">
        <v>845</v>
      </c>
      <c r="L658" s="26" t="s">
        <v>2064</v>
      </c>
      <c r="O658" s="27">
        <v>0</v>
      </c>
      <c r="P658" s="27">
        <v>519324</v>
      </c>
      <c r="Q658" s="27">
        <v>4.63</v>
      </c>
      <c r="S658" s="27">
        <v>4.63</v>
      </c>
      <c r="T658" s="27">
        <v>1874919.63</v>
      </c>
      <c r="U658" s="27">
        <v>4.63</v>
      </c>
      <c r="V658" s="27">
        <v>0</v>
      </c>
      <c r="W658" s="27">
        <v>4.63</v>
      </c>
      <c r="X658" s="27">
        <v>2394243.63</v>
      </c>
      <c r="Y658" s="26" t="s">
        <v>2065</v>
      </c>
    </row>
    <row r="659" spans="1:25" hidden="1" x14ac:dyDescent="0.3">
      <c r="A659" s="26" t="s">
        <v>2066</v>
      </c>
      <c r="B659" s="26">
        <v>0</v>
      </c>
      <c r="C659" s="26" t="s">
        <v>651</v>
      </c>
      <c r="D659" s="26" t="s">
        <v>198</v>
      </c>
      <c r="E659" s="26" t="s">
        <v>624</v>
      </c>
      <c r="F659" s="26">
        <v>2017</v>
      </c>
      <c r="G659" s="26" t="s">
        <v>775</v>
      </c>
      <c r="H659" s="26">
        <v>1</v>
      </c>
      <c r="I659" s="26" t="s">
        <v>806</v>
      </c>
      <c r="J659" s="26" t="s">
        <v>882</v>
      </c>
      <c r="K659" s="26" t="s">
        <v>845</v>
      </c>
      <c r="L659" s="26" t="s">
        <v>2064</v>
      </c>
      <c r="M659" s="27">
        <v>103.41</v>
      </c>
      <c r="O659" s="27">
        <v>103.41</v>
      </c>
      <c r="P659" s="27">
        <v>325489</v>
      </c>
      <c r="S659" s="27">
        <v>0</v>
      </c>
      <c r="T659" s="27">
        <v>1121165</v>
      </c>
      <c r="U659" s="27">
        <v>103.41</v>
      </c>
      <c r="V659" s="27">
        <v>0</v>
      </c>
      <c r="W659" s="27">
        <v>103.41</v>
      </c>
      <c r="X659" s="27">
        <v>1446654</v>
      </c>
      <c r="Y659" s="26" t="s">
        <v>2065</v>
      </c>
    </row>
    <row r="660" spans="1:25" hidden="1" x14ac:dyDescent="0.3">
      <c r="A660" s="26" t="s">
        <v>2067</v>
      </c>
      <c r="B660" s="26">
        <v>0</v>
      </c>
      <c r="C660" s="26" t="s">
        <v>651</v>
      </c>
      <c r="D660" s="26" t="s">
        <v>199</v>
      </c>
      <c r="E660" s="26" t="s">
        <v>624</v>
      </c>
      <c r="F660" s="26">
        <v>2018</v>
      </c>
      <c r="G660" s="26" t="s">
        <v>775</v>
      </c>
      <c r="H660" s="26">
        <v>1</v>
      </c>
      <c r="I660" s="26" t="s">
        <v>806</v>
      </c>
      <c r="J660" s="26" t="s">
        <v>882</v>
      </c>
      <c r="K660" s="26" t="s">
        <v>845</v>
      </c>
      <c r="L660" s="26" t="s">
        <v>2068</v>
      </c>
      <c r="O660" s="27">
        <v>0</v>
      </c>
      <c r="P660" s="27">
        <v>242252</v>
      </c>
      <c r="S660" s="27">
        <v>0</v>
      </c>
      <c r="T660" s="27">
        <v>758724</v>
      </c>
      <c r="U660" s="27">
        <v>0</v>
      </c>
      <c r="V660" s="27">
        <v>0</v>
      </c>
      <c r="W660" s="27">
        <v>0</v>
      </c>
      <c r="X660" s="27">
        <v>1000976</v>
      </c>
      <c r="Y660" s="26" t="s">
        <v>2069</v>
      </c>
    </row>
    <row r="661" spans="1:25" x14ac:dyDescent="0.3">
      <c r="A661" s="26" t="s">
        <v>2070</v>
      </c>
      <c r="B661" s="26">
        <v>0</v>
      </c>
      <c r="C661" s="26" t="s">
        <v>651</v>
      </c>
      <c r="D661" s="26" t="s">
        <v>199</v>
      </c>
      <c r="E661" s="26" t="s">
        <v>624</v>
      </c>
      <c r="F661" s="26">
        <v>2019</v>
      </c>
      <c r="G661" s="26" t="s">
        <v>775</v>
      </c>
      <c r="H661" s="26">
        <v>1</v>
      </c>
      <c r="I661" s="26" t="s">
        <v>806</v>
      </c>
      <c r="J661" s="26" t="s">
        <v>882</v>
      </c>
      <c r="K661" s="26" t="s">
        <v>845</v>
      </c>
      <c r="L661" s="26" t="s">
        <v>2068</v>
      </c>
      <c r="O661" s="27">
        <v>0</v>
      </c>
      <c r="P661" s="27">
        <v>298177</v>
      </c>
      <c r="S661" s="27">
        <v>0</v>
      </c>
      <c r="T661" s="27">
        <v>1213582</v>
      </c>
      <c r="U661" s="27">
        <v>0</v>
      </c>
      <c r="V661" s="27">
        <v>0</v>
      </c>
      <c r="W661" s="27">
        <v>0</v>
      </c>
      <c r="X661" s="27">
        <v>1511759</v>
      </c>
      <c r="Y661" s="26" t="s">
        <v>2071</v>
      </c>
    </row>
    <row r="662" spans="1:25" hidden="1" x14ac:dyDescent="0.3">
      <c r="A662" s="26" t="s">
        <v>2072</v>
      </c>
      <c r="B662" s="26">
        <v>0</v>
      </c>
      <c r="C662" s="26" t="s">
        <v>651</v>
      </c>
      <c r="D662" s="26" t="s">
        <v>200</v>
      </c>
      <c r="E662" s="26" t="s">
        <v>624</v>
      </c>
      <c r="F662" s="26">
        <v>2017</v>
      </c>
      <c r="G662" s="26" t="s">
        <v>775</v>
      </c>
      <c r="H662" s="26">
        <v>1</v>
      </c>
      <c r="I662" s="26" t="s">
        <v>882</v>
      </c>
      <c r="J662" s="26" t="s">
        <v>882</v>
      </c>
      <c r="K662" s="26" t="s">
        <v>845</v>
      </c>
      <c r="M662" s="27">
        <v>25205.22</v>
      </c>
      <c r="N662" s="27">
        <v>58390.02</v>
      </c>
      <c r="O662" s="27">
        <v>-33184.800000000003</v>
      </c>
      <c r="P662" s="27">
        <v>1040225.39</v>
      </c>
      <c r="S662" s="27">
        <v>0</v>
      </c>
      <c r="T662" s="27">
        <v>0</v>
      </c>
      <c r="U662" s="27">
        <v>25205.22</v>
      </c>
      <c r="V662" s="27">
        <v>58390.02</v>
      </c>
      <c r="W662" s="27">
        <v>-33184.800000000003</v>
      </c>
      <c r="X662" s="27">
        <v>1040225.39</v>
      </c>
      <c r="Y662" s="26" t="s">
        <v>2073</v>
      </c>
    </row>
    <row r="663" spans="1:25" hidden="1" x14ac:dyDescent="0.3">
      <c r="A663" s="26" t="s">
        <v>2074</v>
      </c>
      <c r="B663" s="26">
        <v>0</v>
      </c>
      <c r="C663" s="26" t="s">
        <v>651</v>
      </c>
      <c r="D663" s="26" t="s">
        <v>200</v>
      </c>
      <c r="E663" s="26" t="s">
        <v>624</v>
      </c>
      <c r="F663" s="26">
        <v>2018</v>
      </c>
      <c r="G663" s="26" t="s">
        <v>775</v>
      </c>
      <c r="H663" s="26">
        <v>1</v>
      </c>
      <c r="I663" s="26" t="s">
        <v>882</v>
      </c>
      <c r="J663" s="26" t="s">
        <v>882</v>
      </c>
      <c r="K663" s="26" t="s">
        <v>845</v>
      </c>
      <c r="L663" s="26" t="s">
        <v>2075</v>
      </c>
      <c r="M663" s="27">
        <v>40165.550000000003</v>
      </c>
      <c r="N663" s="27">
        <v>0</v>
      </c>
      <c r="O663" s="27">
        <v>40165.550000000003</v>
      </c>
      <c r="P663" s="27">
        <v>1132049</v>
      </c>
      <c r="Q663" s="27">
        <v>0</v>
      </c>
      <c r="R663" s="27">
        <v>0</v>
      </c>
      <c r="S663" s="27">
        <v>0</v>
      </c>
      <c r="T663" s="27">
        <v>0</v>
      </c>
      <c r="U663" s="27">
        <v>40165.550000000003</v>
      </c>
      <c r="V663" s="27">
        <v>0</v>
      </c>
      <c r="W663" s="27">
        <v>40165.550000000003</v>
      </c>
      <c r="X663" s="27">
        <v>1132049</v>
      </c>
      <c r="Y663" s="26" t="s">
        <v>2076</v>
      </c>
    </row>
    <row r="664" spans="1:25" x14ac:dyDescent="0.3">
      <c r="A664" s="26" t="s">
        <v>2077</v>
      </c>
      <c r="B664" s="26">
        <v>0</v>
      </c>
      <c r="C664" s="26" t="s">
        <v>651</v>
      </c>
      <c r="D664" s="26" t="s">
        <v>200</v>
      </c>
      <c r="E664" s="26" t="s">
        <v>624</v>
      </c>
      <c r="F664" s="26">
        <v>2019</v>
      </c>
      <c r="G664" s="26" t="s">
        <v>775</v>
      </c>
      <c r="H664" s="26">
        <v>1</v>
      </c>
      <c r="I664" s="26" t="s">
        <v>882</v>
      </c>
      <c r="J664" s="26" t="s">
        <v>882</v>
      </c>
      <c r="K664" s="26" t="s">
        <v>845</v>
      </c>
      <c r="L664" s="26" t="s">
        <v>2078</v>
      </c>
      <c r="M664" s="27">
        <v>49467.64</v>
      </c>
      <c r="N664" s="27">
        <v>0</v>
      </c>
      <c r="O664" s="27">
        <v>49467.64</v>
      </c>
      <c r="P664" s="27">
        <v>1543506</v>
      </c>
      <c r="Q664" s="27">
        <v>0</v>
      </c>
      <c r="S664" s="27">
        <v>0</v>
      </c>
      <c r="T664" s="27">
        <v>0</v>
      </c>
      <c r="U664" s="27">
        <v>49467.64</v>
      </c>
      <c r="V664" s="27">
        <v>0</v>
      </c>
      <c r="W664" s="27">
        <v>49467.64</v>
      </c>
      <c r="X664" s="27">
        <v>1543506</v>
      </c>
      <c r="Y664" s="26" t="s">
        <v>2079</v>
      </c>
    </row>
    <row r="665" spans="1:25" hidden="1" x14ac:dyDescent="0.3">
      <c r="A665" s="26" t="s">
        <v>2080</v>
      </c>
      <c r="B665" s="26">
        <v>0</v>
      </c>
      <c r="C665" s="26" t="s">
        <v>654</v>
      </c>
      <c r="D665" s="26" t="s">
        <v>205</v>
      </c>
      <c r="E665" s="26" t="s">
        <v>624</v>
      </c>
      <c r="F665" s="26">
        <v>2015</v>
      </c>
      <c r="G665" s="26" t="s">
        <v>843</v>
      </c>
      <c r="H665" s="26">
        <v>0</v>
      </c>
    </row>
    <row r="666" spans="1:25" hidden="1" x14ac:dyDescent="0.3">
      <c r="A666" s="26" t="s">
        <v>2081</v>
      </c>
      <c r="B666" s="26">
        <v>0</v>
      </c>
      <c r="C666" s="26" t="s">
        <v>654</v>
      </c>
      <c r="D666" s="26" t="s">
        <v>205</v>
      </c>
      <c r="E666" s="26" t="s">
        <v>624</v>
      </c>
      <c r="F666" s="26">
        <v>2016</v>
      </c>
      <c r="G666" s="26" t="s">
        <v>805</v>
      </c>
      <c r="H666" s="26">
        <v>0</v>
      </c>
      <c r="I666" s="26" t="s">
        <v>849</v>
      </c>
      <c r="J666" s="26" t="s">
        <v>849</v>
      </c>
      <c r="K666" s="26" t="s">
        <v>849</v>
      </c>
      <c r="M666" s="27">
        <v>35345</v>
      </c>
      <c r="N666" s="27">
        <v>0</v>
      </c>
      <c r="O666" s="27">
        <v>35345</v>
      </c>
      <c r="P666" s="27">
        <v>774024</v>
      </c>
      <c r="Q666" s="27">
        <v>5380</v>
      </c>
      <c r="R666" s="27">
        <v>0</v>
      </c>
      <c r="S666" s="27">
        <v>5380</v>
      </c>
      <c r="T666" s="27">
        <v>2167362</v>
      </c>
      <c r="U666" s="27">
        <v>40725</v>
      </c>
      <c r="V666" s="27">
        <v>0</v>
      </c>
      <c r="W666" s="27">
        <v>40725</v>
      </c>
      <c r="X666" s="27">
        <v>2941386</v>
      </c>
    </row>
    <row r="667" spans="1:25" hidden="1" x14ac:dyDescent="0.3">
      <c r="A667" s="26" t="s">
        <v>2082</v>
      </c>
      <c r="B667" s="26">
        <v>0</v>
      </c>
      <c r="C667" s="26" t="s">
        <v>654</v>
      </c>
      <c r="D667" s="26" t="s">
        <v>205</v>
      </c>
      <c r="E667" s="26" t="s">
        <v>624</v>
      </c>
      <c r="F667" s="26">
        <v>2017</v>
      </c>
      <c r="G667" s="26" t="s">
        <v>775</v>
      </c>
      <c r="H667" s="26">
        <v>1</v>
      </c>
      <c r="I667" s="26" t="s">
        <v>849</v>
      </c>
      <c r="J667" s="26" t="s">
        <v>849</v>
      </c>
      <c r="K667" s="26" t="s">
        <v>849</v>
      </c>
      <c r="M667" s="27">
        <v>37374</v>
      </c>
      <c r="N667" s="27">
        <v>0</v>
      </c>
      <c r="O667" s="27">
        <v>37374</v>
      </c>
      <c r="P667" s="27">
        <v>632329</v>
      </c>
      <c r="Q667" s="27">
        <v>6796</v>
      </c>
      <c r="R667" s="27">
        <v>0</v>
      </c>
      <c r="S667" s="27">
        <v>6796</v>
      </c>
      <c r="T667" s="27">
        <v>1962202</v>
      </c>
      <c r="U667" s="27">
        <v>44170</v>
      </c>
      <c r="V667" s="27">
        <v>0</v>
      </c>
      <c r="W667" s="27">
        <v>44170</v>
      </c>
      <c r="X667" s="27">
        <v>2594531</v>
      </c>
      <c r="Y667" s="26" t="s">
        <v>2083</v>
      </c>
    </row>
    <row r="668" spans="1:25" hidden="1" x14ac:dyDescent="0.3">
      <c r="A668" s="26" t="s">
        <v>2084</v>
      </c>
      <c r="B668" s="26">
        <v>0</v>
      </c>
      <c r="C668" s="26" t="s">
        <v>654</v>
      </c>
      <c r="D668" s="26" t="s">
        <v>206</v>
      </c>
      <c r="E668" s="26" t="s">
        <v>624</v>
      </c>
      <c r="F668" s="26">
        <v>2016</v>
      </c>
      <c r="G668" s="26" t="s">
        <v>834</v>
      </c>
      <c r="H668" s="26">
        <v>0</v>
      </c>
      <c r="I668" s="26" t="s">
        <v>849</v>
      </c>
      <c r="J668" s="26" t="s">
        <v>849</v>
      </c>
      <c r="K668" s="26" t="s">
        <v>849</v>
      </c>
      <c r="M668" s="27">
        <v>12400</v>
      </c>
      <c r="N668" s="27">
        <v>0</v>
      </c>
      <c r="O668" s="27">
        <v>12400</v>
      </c>
      <c r="P668" s="27">
        <v>406563</v>
      </c>
      <c r="Q668" s="27">
        <v>10997</v>
      </c>
      <c r="R668" s="27">
        <v>0</v>
      </c>
      <c r="S668" s="27">
        <v>10997</v>
      </c>
      <c r="T668" s="27">
        <v>1816111</v>
      </c>
      <c r="U668" s="27">
        <v>23397</v>
      </c>
      <c r="V668" s="27">
        <v>0</v>
      </c>
      <c r="W668" s="27">
        <v>23397</v>
      </c>
      <c r="X668" s="27">
        <v>2222674</v>
      </c>
      <c r="Y668" s="26" t="s">
        <v>2085</v>
      </c>
    </row>
    <row r="669" spans="1:25" hidden="1" x14ac:dyDescent="0.3">
      <c r="A669" s="26" t="s">
        <v>2086</v>
      </c>
      <c r="B669" s="26">
        <v>0</v>
      </c>
      <c r="C669" s="26" t="s">
        <v>654</v>
      </c>
      <c r="D669" s="26" t="s">
        <v>206</v>
      </c>
      <c r="E669" s="26" t="s">
        <v>624</v>
      </c>
      <c r="F669" s="26">
        <v>2017</v>
      </c>
      <c r="G669" s="26" t="s">
        <v>775</v>
      </c>
      <c r="H669" s="26">
        <v>1</v>
      </c>
      <c r="I669" s="26" t="s">
        <v>849</v>
      </c>
      <c r="J669" s="26" t="s">
        <v>849</v>
      </c>
      <c r="K669" s="26" t="s">
        <v>849</v>
      </c>
      <c r="M669" s="27">
        <v>11016</v>
      </c>
      <c r="N669" s="27">
        <v>0</v>
      </c>
      <c r="O669" s="27">
        <v>11016</v>
      </c>
      <c r="P669" s="27">
        <v>318803</v>
      </c>
      <c r="Q669" s="27">
        <v>8347</v>
      </c>
      <c r="R669" s="27">
        <v>0</v>
      </c>
      <c r="S669" s="27">
        <v>8347</v>
      </c>
      <c r="T669" s="27">
        <v>1831392</v>
      </c>
      <c r="U669" s="27">
        <v>19363</v>
      </c>
      <c r="V669" s="27">
        <v>0</v>
      </c>
      <c r="W669" s="27">
        <v>19363</v>
      </c>
      <c r="X669" s="27">
        <v>2150195</v>
      </c>
    </row>
    <row r="670" spans="1:25" hidden="1" x14ac:dyDescent="0.3">
      <c r="A670" s="26" t="s">
        <v>2087</v>
      </c>
      <c r="B670" s="26">
        <v>0</v>
      </c>
      <c r="C670" s="26" t="s">
        <v>654</v>
      </c>
      <c r="D670" s="26" t="s">
        <v>221</v>
      </c>
      <c r="E670" s="26" t="s">
        <v>624</v>
      </c>
      <c r="F670" s="26">
        <v>2018</v>
      </c>
      <c r="G670" s="26" t="s">
        <v>775</v>
      </c>
      <c r="H670" s="26">
        <v>1</v>
      </c>
      <c r="I670" s="26" t="s">
        <v>849</v>
      </c>
      <c r="J670" s="26" t="s">
        <v>849</v>
      </c>
      <c r="K670" s="26" t="s">
        <v>849</v>
      </c>
      <c r="L670" s="26" t="s">
        <v>2088</v>
      </c>
      <c r="M670" s="27">
        <v>35534.944481411898</v>
      </c>
      <c r="O670" s="27">
        <v>35534.944481411898</v>
      </c>
      <c r="P670" s="27">
        <v>574827.52945087303</v>
      </c>
      <c r="Q670" s="27">
        <v>1855.5455563335499</v>
      </c>
      <c r="S670" s="27">
        <v>1855.5455563335499</v>
      </c>
      <c r="T670" s="27">
        <v>157487.45054912701</v>
      </c>
      <c r="U670" s="27">
        <v>37390.490037745403</v>
      </c>
      <c r="V670" s="27">
        <v>0</v>
      </c>
      <c r="W670" s="27">
        <v>37390.490037745403</v>
      </c>
      <c r="X670" s="27">
        <v>732314.98</v>
      </c>
      <c r="Y670" s="26" t="s">
        <v>2089</v>
      </c>
    </row>
    <row r="671" spans="1:25" x14ac:dyDescent="0.3">
      <c r="A671" s="26" t="s">
        <v>2090</v>
      </c>
      <c r="B671" s="26">
        <v>0</v>
      </c>
      <c r="C671" s="26" t="s">
        <v>654</v>
      </c>
      <c r="D671" s="26" t="s">
        <v>221</v>
      </c>
      <c r="E671" s="26" t="s">
        <v>624</v>
      </c>
      <c r="F671" s="26">
        <v>2019</v>
      </c>
      <c r="G671" s="26" t="s">
        <v>843</v>
      </c>
      <c r="H671" s="26">
        <v>0</v>
      </c>
    </row>
    <row r="672" spans="1:25" hidden="1" x14ac:dyDescent="0.3">
      <c r="A672" s="26" t="s">
        <v>2091</v>
      </c>
      <c r="B672" s="26">
        <v>0</v>
      </c>
      <c r="C672" s="26" t="s">
        <v>654</v>
      </c>
      <c r="D672" s="26" t="s">
        <v>222</v>
      </c>
      <c r="E672" s="26" t="s">
        <v>624</v>
      </c>
      <c r="F672" s="26">
        <v>2015</v>
      </c>
      <c r="G672" s="26" t="s">
        <v>843</v>
      </c>
      <c r="H672" s="26">
        <v>0</v>
      </c>
    </row>
    <row r="673" spans="1:25" hidden="1" x14ac:dyDescent="0.3">
      <c r="A673" s="26" t="s">
        <v>2092</v>
      </c>
      <c r="B673" s="26">
        <v>0</v>
      </c>
      <c r="C673" s="26" t="s">
        <v>654</v>
      </c>
      <c r="D673" s="26" t="s">
        <v>222</v>
      </c>
      <c r="E673" s="26" t="s">
        <v>624</v>
      </c>
      <c r="F673" s="26">
        <v>2016</v>
      </c>
      <c r="G673" s="26" t="s">
        <v>843</v>
      </c>
      <c r="H673" s="26">
        <v>0</v>
      </c>
      <c r="I673" s="26" t="s">
        <v>849</v>
      </c>
      <c r="J673" s="26" t="s">
        <v>849</v>
      </c>
      <c r="K673" s="26" t="s">
        <v>849</v>
      </c>
      <c r="L673" s="26" t="s">
        <v>2093</v>
      </c>
      <c r="M673" s="27">
        <v>164696</v>
      </c>
      <c r="O673" s="27">
        <v>164696</v>
      </c>
      <c r="P673" s="27">
        <v>2096920</v>
      </c>
      <c r="Q673" s="27">
        <v>22491</v>
      </c>
      <c r="S673" s="27">
        <v>22491</v>
      </c>
      <c r="T673" s="27">
        <v>7089888</v>
      </c>
      <c r="U673" s="27">
        <v>187187</v>
      </c>
      <c r="W673" s="27">
        <v>187187</v>
      </c>
      <c r="X673" s="27">
        <v>9186808</v>
      </c>
      <c r="Y673" s="26" t="s">
        <v>2094</v>
      </c>
    </row>
    <row r="674" spans="1:25" hidden="1" x14ac:dyDescent="0.3">
      <c r="A674" s="26" t="s">
        <v>2095</v>
      </c>
      <c r="B674" s="26">
        <v>0</v>
      </c>
      <c r="C674" s="26" t="s">
        <v>654</v>
      </c>
      <c r="D674" s="26" t="s">
        <v>222</v>
      </c>
      <c r="E674" s="26" t="s">
        <v>624</v>
      </c>
      <c r="F674" s="26">
        <v>2017</v>
      </c>
      <c r="G674" s="26" t="s">
        <v>775</v>
      </c>
      <c r="H674" s="26">
        <v>1</v>
      </c>
      <c r="I674" s="26" t="s">
        <v>849</v>
      </c>
      <c r="J674" s="26" t="s">
        <v>849</v>
      </c>
      <c r="K674" s="26" t="s">
        <v>849</v>
      </c>
      <c r="M674" s="27">
        <v>64004</v>
      </c>
      <c r="N674" s="27">
        <v>0</v>
      </c>
      <c r="O674" s="27">
        <v>64004</v>
      </c>
      <c r="P674" s="27">
        <v>837189</v>
      </c>
      <c r="Q674" s="27">
        <v>19284</v>
      </c>
      <c r="R674" s="27">
        <v>0</v>
      </c>
      <c r="S674" s="27">
        <v>19284</v>
      </c>
      <c r="T674" s="27">
        <v>5706756</v>
      </c>
      <c r="U674" s="27">
        <v>83288</v>
      </c>
      <c r="V674" s="27">
        <v>0</v>
      </c>
      <c r="W674" s="27">
        <v>83288</v>
      </c>
      <c r="X674" s="27">
        <v>6543945</v>
      </c>
      <c r="Y674" s="26" t="s">
        <v>2083</v>
      </c>
    </row>
    <row r="675" spans="1:25" hidden="1" x14ac:dyDescent="0.3">
      <c r="A675" s="26" t="s">
        <v>2096</v>
      </c>
      <c r="B675" s="26">
        <v>0</v>
      </c>
      <c r="C675" s="26" t="s">
        <v>654</v>
      </c>
      <c r="D675" s="26" t="s">
        <v>223</v>
      </c>
      <c r="E675" s="26" t="s">
        <v>624</v>
      </c>
      <c r="F675" s="26">
        <v>2018</v>
      </c>
      <c r="G675" s="26" t="s">
        <v>843</v>
      </c>
      <c r="H675" s="26">
        <v>1</v>
      </c>
      <c r="I675" s="26" t="s">
        <v>849</v>
      </c>
      <c r="J675" s="26" t="s">
        <v>849</v>
      </c>
      <c r="K675" s="26" t="s">
        <v>849</v>
      </c>
      <c r="L675" s="26" t="s">
        <v>2088</v>
      </c>
      <c r="M675" s="27">
        <v>61068.4390991541</v>
      </c>
      <c r="O675" s="27">
        <v>61068.4390991541</v>
      </c>
      <c r="P675" s="27">
        <v>771089</v>
      </c>
      <c r="Q675" s="27">
        <v>11186.4007412592</v>
      </c>
      <c r="S675" s="27">
        <v>11186.4007412592</v>
      </c>
      <c r="T675" s="27">
        <v>3782947</v>
      </c>
      <c r="U675" s="27">
        <v>72254.839840413304</v>
      </c>
      <c r="V675" s="27">
        <v>0</v>
      </c>
      <c r="W675" s="27">
        <v>72254.839840413304</v>
      </c>
      <c r="X675" s="27">
        <v>4554036</v>
      </c>
      <c r="Y675" s="26" t="s">
        <v>2089</v>
      </c>
    </row>
    <row r="676" spans="1:25" x14ac:dyDescent="0.3">
      <c r="A676" s="26" t="s">
        <v>2097</v>
      </c>
      <c r="B676" s="26">
        <v>0</v>
      </c>
      <c r="C676" s="26" t="s">
        <v>654</v>
      </c>
      <c r="D676" s="26" t="s">
        <v>223</v>
      </c>
      <c r="E676" s="26" t="s">
        <v>624</v>
      </c>
      <c r="F676" s="26">
        <v>2019</v>
      </c>
      <c r="G676" s="26" t="s">
        <v>805</v>
      </c>
      <c r="H676" s="26">
        <v>0</v>
      </c>
      <c r="I676" s="26" t="s">
        <v>849</v>
      </c>
      <c r="J676" s="26" t="s">
        <v>849</v>
      </c>
      <c r="K676" s="26" t="s">
        <v>849</v>
      </c>
      <c r="L676" s="26" t="s">
        <v>2098</v>
      </c>
      <c r="M676" s="27">
        <v>99159.56</v>
      </c>
      <c r="N676" s="27">
        <v>0</v>
      </c>
      <c r="O676" s="27">
        <v>99159.56</v>
      </c>
      <c r="P676" s="27">
        <v>1424098.34</v>
      </c>
      <c r="Q676" s="27">
        <v>19162.599999999999</v>
      </c>
      <c r="R676" s="27">
        <v>0</v>
      </c>
      <c r="S676" s="27">
        <v>19162.599999999999</v>
      </c>
      <c r="T676" s="27">
        <v>8044004</v>
      </c>
      <c r="U676" s="27">
        <v>118322.16</v>
      </c>
      <c r="V676" s="27">
        <v>0</v>
      </c>
      <c r="W676" s="27">
        <v>118322.16</v>
      </c>
      <c r="X676" s="27">
        <v>9468102.3399999999</v>
      </c>
      <c r="Y676" s="26" t="s">
        <v>2098</v>
      </c>
    </row>
    <row r="677" spans="1:25" hidden="1" x14ac:dyDescent="0.3">
      <c r="A677" s="26" t="s">
        <v>2099</v>
      </c>
      <c r="B677" s="26">
        <v>0</v>
      </c>
      <c r="C677" s="26" t="s">
        <v>654</v>
      </c>
      <c r="D677" s="26" t="s">
        <v>224</v>
      </c>
      <c r="E677" s="26" t="s">
        <v>624</v>
      </c>
      <c r="F677" s="26">
        <v>2016</v>
      </c>
      <c r="G677" s="26" t="s">
        <v>843</v>
      </c>
      <c r="H677" s="26">
        <v>0</v>
      </c>
    </row>
    <row r="678" spans="1:25" hidden="1" x14ac:dyDescent="0.3">
      <c r="A678" s="26" t="s">
        <v>2100</v>
      </c>
      <c r="B678" s="26">
        <v>0</v>
      </c>
      <c r="C678" s="26" t="s">
        <v>654</v>
      </c>
      <c r="D678" s="26" t="s">
        <v>224</v>
      </c>
      <c r="E678" s="26" t="s">
        <v>624</v>
      </c>
      <c r="F678" s="26">
        <v>2017</v>
      </c>
      <c r="G678" s="26" t="s">
        <v>775</v>
      </c>
      <c r="H678" s="26">
        <v>1</v>
      </c>
      <c r="I678" s="26" t="s">
        <v>849</v>
      </c>
      <c r="J678" s="26" t="s">
        <v>849</v>
      </c>
      <c r="K678" s="26" t="s">
        <v>849</v>
      </c>
      <c r="M678" s="27">
        <v>0</v>
      </c>
      <c r="N678" s="27">
        <v>0</v>
      </c>
      <c r="O678" s="27">
        <v>0</v>
      </c>
      <c r="P678" s="27">
        <v>36478152</v>
      </c>
      <c r="Q678" s="27">
        <v>0</v>
      </c>
      <c r="R678" s="27">
        <v>0</v>
      </c>
      <c r="S678" s="27">
        <v>0</v>
      </c>
      <c r="T678" s="27">
        <v>0</v>
      </c>
      <c r="U678" s="27">
        <v>0</v>
      </c>
      <c r="V678" s="27">
        <v>0</v>
      </c>
      <c r="W678" s="27">
        <v>0</v>
      </c>
      <c r="X678" s="27">
        <v>36478152</v>
      </c>
      <c r="Y678" s="26" t="s">
        <v>2101</v>
      </c>
    </row>
    <row r="679" spans="1:25" hidden="1" x14ac:dyDescent="0.3">
      <c r="A679" s="26" t="s">
        <v>2102</v>
      </c>
      <c r="B679" s="26">
        <v>0</v>
      </c>
      <c r="C679" s="26" t="s">
        <v>654</v>
      </c>
      <c r="D679" s="26" t="s">
        <v>225</v>
      </c>
      <c r="E679" s="26" t="s">
        <v>624</v>
      </c>
      <c r="F679" s="26">
        <v>2018</v>
      </c>
      <c r="G679" s="26" t="s">
        <v>775</v>
      </c>
      <c r="H679" s="26">
        <v>1</v>
      </c>
      <c r="I679" s="26" t="s">
        <v>849</v>
      </c>
      <c r="J679" s="26" t="s">
        <v>849</v>
      </c>
      <c r="K679" s="26" t="s">
        <v>849</v>
      </c>
      <c r="L679" s="26" t="s">
        <v>2103</v>
      </c>
      <c r="O679" s="27">
        <v>0</v>
      </c>
      <c r="P679" s="27">
        <v>513840</v>
      </c>
      <c r="S679" s="27">
        <v>0</v>
      </c>
      <c r="U679" s="27">
        <v>0</v>
      </c>
      <c r="V679" s="27">
        <v>0</v>
      </c>
      <c r="W679" s="27">
        <v>0</v>
      </c>
      <c r="X679" s="27">
        <v>513840</v>
      </c>
      <c r="Y679" s="26" t="s">
        <v>2104</v>
      </c>
    </row>
    <row r="680" spans="1:25" x14ac:dyDescent="0.3">
      <c r="A680" s="26" t="s">
        <v>2105</v>
      </c>
      <c r="B680" s="26">
        <v>0</v>
      </c>
      <c r="C680" s="26" t="s">
        <v>654</v>
      </c>
      <c r="D680" s="26" t="s">
        <v>225</v>
      </c>
      <c r="E680" s="26" t="s">
        <v>624</v>
      </c>
      <c r="F680" s="26">
        <v>2019</v>
      </c>
      <c r="G680" s="26" t="s">
        <v>843</v>
      </c>
      <c r="H680" s="26">
        <v>0</v>
      </c>
    </row>
    <row r="681" spans="1:25" hidden="1" x14ac:dyDescent="0.3">
      <c r="A681" s="26" t="s">
        <v>2106</v>
      </c>
      <c r="B681" s="26">
        <v>0</v>
      </c>
      <c r="C681" s="26" t="s">
        <v>654</v>
      </c>
      <c r="D681" s="26" t="s">
        <v>226</v>
      </c>
      <c r="E681" s="26" t="s">
        <v>624</v>
      </c>
      <c r="F681" s="26">
        <v>2016</v>
      </c>
      <c r="G681" s="26" t="s">
        <v>843</v>
      </c>
      <c r="H681" s="26">
        <v>0</v>
      </c>
    </row>
    <row r="682" spans="1:25" hidden="1" x14ac:dyDescent="0.3">
      <c r="A682" s="26" t="s">
        <v>2107</v>
      </c>
      <c r="B682" s="26">
        <v>0</v>
      </c>
      <c r="C682" s="26" t="s">
        <v>654</v>
      </c>
      <c r="D682" s="26" t="s">
        <v>226</v>
      </c>
      <c r="E682" s="26" t="s">
        <v>624</v>
      </c>
      <c r="F682" s="26">
        <v>2017</v>
      </c>
      <c r="G682" s="26" t="s">
        <v>775</v>
      </c>
      <c r="H682" s="26">
        <v>1</v>
      </c>
      <c r="I682" s="26" t="s">
        <v>849</v>
      </c>
      <c r="J682" s="26" t="s">
        <v>849</v>
      </c>
      <c r="K682" s="26" t="s">
        <v>849</v>
      </c>
      <c r="M682" s="27">
        <v>30026</v>
      </c>
      <c r="N682" s="27">
        <v>0</v>
      </c>
      <c r="O682" s="27">
        <v>30026</v>
      </c>
      <c r="P682" s="27">
        <v>625238</v>
      </c>
      <c r="Q682" s="27">
        <v>19402</v>
      </c>
      <c r="R682" s="27">
        <v>0</v>
      </c>
      <c r="S682" s="27">
        <v>19402</v>
      </c>
      <c r="T682" s="27">
        <v>2533874</v>
      </c>
      <c r="U682" s="27">
        <v>49428</v>
      </c>
      <c r="V682" s="27">
        <v>0</v>
      </c>
      <c r="W682" s="27">
        <v>49428</v>
      </c>
      <c r="X682" s="27">
        <v>3159112</v>
      </c>
      <c r="Y682" s="26" t="s">
        <v>2083</v>
      </c>
    </row>
    <row r="683" spans="1:25" hidden="1" x14ac:dyDescent="0.3">
      <c r="A683" s="26" t="s">
        <v>2108</v>
      </c>
      <c r="B683" s="26">
        <v>0</v>
      </c>
      <c r="C683" s="26" t="s">
        <v>654</v>
      </c>
      <c r="D683" s="26" t="s">
        <v>227</v>
      </c>
      <c r="E683" s="26" t="s">
        <v>624</v>
      </c>
      <c r="F683" s="26">
        <v>2018</v>
      </c>
      <c r="G683" s="26" t="s">
        <v>843</v>
      </c>
      <c r="H683" s="26">
        <v>1</v>
      </c>
      <c r="I683" s="26" t="s">
        <v>849</v>
      </c>
      <c r="J683" s="26" t="s">
        <v>849</v>
      </c>
      <c r="K683" s="26" t="s">
        <v>849</v>
      </c>
      <c r="L683" s="26" t="s">
        <v>2088</v>
      </c>
      <c r="M683" s="27">
        <v>6571.12</v>
      </c>
      <c r="O683" s="27">
        <v>6571.12</v>
      </c>
      <c r="P683" s="27">
        <v>347043</v>
      </c>
      <c r="Q683" s="27">
        <v>7910.57</v>
      </c>
      <c r="S683" s="27">
        <v>7910.57</v>
      </c>
      <c r="T683" s="27">
        <v>1069038</v>
      </c>
      <c r="U683" s="27">
        <v>14481.69</v>
      </c>
      <c r="V683" s="27">
        <v>0</v>
      </c>
      <c r="W683" s="27">
        <v>14481.69</v>
      </c>
      <c r="X683" s="27">
        <v>1416081</v>
      </c>
      <c r="Y683" s="26" t="s">
        <v>2089</v>
      </c>
    </row>
    <row r="684" spans="1:25" x14ac:dyDescent="0.3">
      <c r="A684" s="26" t="s">
        <v>2109</v>
      </c>
      <c r="B684" s="26">
        <v>0</v>
      </c>
      <c r="C684" s="26" t="s">
        <v>654</v>
      </c>
      <c r="D684" s="26" t="s">
        <v>227</v>
      </c>
      <c r="E684" s="26" t="s">
        <v>624</v>
      </c>
      <c r="F684" s="26">
        <v>2019</v>
      </c>
      <c r="G684" s="26" t="s">
        <v>843</v>
      </c>
      <c r="H684" s="26">
        <v>0</v>
      </c>
    </row>
    <row r="685" spans="1:25" hidden="1" x14ac:dyDescent="0.3">
      <c r="A685" s="26" t="s">
        <v>2110</v>
      </c>
      <c r="B685" s="26">
        <v>0</v>
      </c>
      <c r="C685" s="26" t="s">
        <v>654</v>
      </c>
      <c r="D685" s="26" t="s">
        <v>228</v>
      </c>
      <c r="E685" s="26" t="s">
        <v>624</v>
      </c>
      <c r="F685" s="26">
        <v>2016</v>
      </c>
      <c r="G685" s="26" t="s">
        <v>843</v>
      </c>
      <c r="H685" s="26">
        <v>0</v>
      </c>
    </row>
    <row r="686" spans="1:25" hidden="1" x14ac:dyDescent="0.3">
      <c r="A686" s="26" t="s">
        <v>2111</v>
      </c>
      <c r="B686" s="26">
        <v>0</v>
      </c>
      <c r="C686" s="26" t="s">
        <v>654</v>
      </c>
      <c r="D686" s="26" t="s">
        <v>228</v>
      </c>
      <c r="E686" s="26" t="s">
        <v>624</v>
      </c>
      <c r="F686" s="26">
        <v>2017</v>
      </c>
      <c r="G686" s="26" t="s">
        <v>775</v>
      </c>
      <c r="H686" s="26">
        <v>1</v>
      </c>
      <c r="I686" s="26" t="s">
        <v>849</v>
      </c>
      <c r="J686" s="26" t="s">
        <v>849</v>
      </c>
      <c r="K686" s="26" t="s">
        <v>849</v>
      </c>
      <c r="M686" s="27">
        <v>14683</v>
      </c>
      <c r="N686" s="27">
        <v>0</v>
      </c>
      <c r="O686" s="27">
        <v>14683</v>
      </c>
      <c r="P686" s="27">
        <v>303668</v>
      </c>
      <c r="Q686" s="27">
        <v>13518</v>
      </c>
      <c r="R686" s="27">
        <v>0</v>
      </c>
      <c r="S686" s="27">
        <v>13518</v>
      </c>
      <c r="T686" s="27">
        <v>1229435</v>
      </c>
      <c r="U686" s="27">
        <v>28201</v>
      </c>
      <c r="V686" s="27">
        <v>0</v>
      </c>
      <c r="W686" s="27">
        <v>28201</v>
      </c>
      <c r="X686" s="27">
        <v>1533103</v>
      </c>
      <c r="Y686" s="26" t="s">
        <v>2083</v>
      </c>
    </row>
    <row r="687" spans="1:25" hidden="1" x14ac:dyDescent="0.3">
      <c r="A687" s="26" t="s">
        <v>2112</v>
      </c>
      <c r="B687" s="26">
        <v>0</v>
      </c>
      <c r="C687" s="26" t="s">
        <v>654</v>
      </c>
      <c r="D687" s="26" t="s">
        <v>229</v>
      </c>
      <c r="E687" s="26" t="s">
        <v>624</v>
      </c>
      <c r="F687" s="26">
        <v>2018</v>
      </c>
      <c r="G687" s="26" t="s">
        <v>775</v>
      </c>
      <c r="H687" s="26">
        <v>1</v>
      </c>
      <c r="I687" s="26" t="s">
        <v>849</v>
      </c>
      <c r="J687" s="26" t="s">
        <v>849</v>
      </c>
      <c r="K687" s="26" t="s">
        <v>849</v>
      </c>
      <c r="L687" s="26" t="s">
        <v>2088</v>
      </c>
      <c r="M687" s="27">
        <v>12484</v>
      </c>
      <c r="O687" s="27">
        <v>12484</v>
      </c>
      <c r="P687" s="27">
        <v>262358</v>
      </c>
      <c r="Q687" s="27">
        <v>12533</v>
      </c>
      <c r="S687" s="27">
        <v>12533</v>
      </c>
      <c r="T687" s="27">
        <v>1170340</v>
      </c>
      <c r="U687" s="27">
        <v>25017</v>
      </c>
      <c r="V687" s="27">
        <v>0</v>
      </c>
      <c r="W687" s="27">
        <v>25017</v>
      </c>
      <c r="X687" s="27">
        <v>1432698</v>
      </c>
      <c r="Y687" s="26" t="s">
        <v>2089</v>
      </c>
    </row>
    <row r="688" spans="1:25" x14ac:dyDescent="0.3">
      <c r="A688" s="26" t="s">
        <v>2113</v>
      </c>
      <c r="B688" s="26">
        <v>0</v>
      </c>
      <c r="C688" s="26" t="s">
        <v>654</v>
      </c>
      <c r="D688" s="26" t="s">
        <v>229</v>
      </c>
      <c r="E688" s="26" t="s">
        <v>624</v>
      </c>
      <c r="F688" s="26">
        <v>2019</v>
      </c>
      <c r="G688" s="26" t="s">
        <v>843</v>
      </c>
      <c r="H688" s="26">
        <v>0</v>
      </c>
    </row>
    <row r="689" spans="1:25" hidden="1" x14ac:dyDescent="0.3">
      <c r="A689" s="26" t="s">
        <v>2114</v>
      </c>
      <c r="B689" s="26">
        <v>0</v>
      </c>
      <c r="C689" s="26" t="s">
        <v>654</v>
      </c>
      <c r="D689" s="26" t="s">
        <v>230</v>
      </c>
      <c r="E689" s="26" t="s">
        <v>624</v>
      </c>
      <c r="F689" s="26">
        <v>2016</v>
      </c>
      <c r="G689" s="26" t="s">
        <v>843</v>
      </c>
      <c r="H689" s="26">
        <v>0</v>
      </c>
    </row>
    <row r="690" spans="1:25" hidden="1" x14ac:dyDescent="0.3">
      <c r="A690" s="26" t="s">
        <v>2115</v>
      </c>
      <c r="B690" s="26">
        <v>0</v>
      </c>
      <c r="C690" s="26" t="s">
        <v>654</v>
      </c>
      <c r="D690" s="26" t="s">
        <v>230</v>
      </c>
      <c r="E690" s="26" t="s">
        <v>624</v>
      </c>
      <c r="F690" s="26">
        <v>2017</v>
      </c>
      <c r="G690" s="26" t="s">
        <v>775</v>
      </c>
      <c r="H690" s="26">
        <v>1</v>
      </c>
      <c r="I690" s="26" t="s">
        <v>849</v>
      </c>
      <c r="J690" s="26" t="s">
        <v>849</v>
      </c>
      <c r="K690" s="26" t="s">
        <v>849</v>
      </c>
      <c r="M690" s="27">
        <v>0</v>
      </c>
      <c r="N690" s="27">
        <v>0</v>
      </c>
      <c r="O690" s="27">
        <v>0</v>
      </c>
      <c r="P690" s="27">
        <v>5375937.5863121999</v>
      </c>
      <c r="Q690" s="27">
        <v>0</v>
      </c>
      <c r="R690" s="27">
        <v>0</v>
      </c>
      <c r="S690" s="27">
        <v>0</v>
      </c>
      <c r="T690" s="27">
        <v>7466125.40031638</v>
      </c>
      <c r="U690" s="27">
        <v>0</v>
      </c>
      <c r="V690" s="27">
        <v>0</v>
      </c>
      <c r="W690" s="27">
        <v>0</v>
      </c>
      <c r="X690" s="27">
        <v>12842062.986628599</v>
      </c>
      <c r="Y690" s="26" t="s">
        <v>2116</v>
      </c>
    </row>
    <row r="691" spans="1:25" hidden="1" x14ac:dyDescent="0.3">
      <c r="A691" s="26" t="s">
        <v>2117</v>
      </c>
      <c r="B691" s="26">
        <v>0</v>
      </c>
      <c r="C691" s="26" t="s">
        <v>654</v>
      </c>
      <c r="D691" s="26" t="s">
        <v>231</v>
      </c>
      <c r="E691" s="26" t="s">
        <v>624</v>
      </c>
      <c r="F691" s="26">
        <v>2018</v>
      </c>
      <c r="G691" s="26" t="s">
        <v>775</v>
      </c>
      <c r="H691" s="26">
        <v>1</v>
      </c>
      <c r="I691" s="26" t="s">
        <v>849</v>
      </c>
      <c r="J691" s="26" t="s">
        <v>849</v>
      </c>
      <c r="K691" s="26" t="s">
        <v>849</v>
      </c>
      <c r="L691" s="26" t="s">
        <v>2118</v>
      </c>
      <c r="O691" s="27">
        <v>0</v>
      </c>
      <c r="S691" s="27">
        <v>0</v>
      </c>
      <c r="T691" s="27">
        <v>2020590</v>
      </c>
      <c r="U691" s="27">
        <v>0</v>
      </c>
      <c r="V691" s="27">
        <v>0</v>
      </c>
      <c r="W691" s="27">
        <v>0</v>
      </c>
      <c r="X691" s="27">
        <v>2020590</v>
      </c>
      <c r="Y691" s="26" t="s">
        <v>2119</v>
      </c>
    </row>
    <row r="692" spans="1:25" x14ac:dyDescent="0.3">
      <c r="A692" s="26" t="s">
        <v>2120</v>
      </c>
      <c r="B692" s="26">
        <v>0</v>
      </c>
      <c r="C692" s="26" t="s">
        <v>654</v>
      </c>
      <c r="D692" s="26" t="s">
        <v>231</v>
      </c>
      <c r="E692" s="26" t="s">
        <v>624</v>
      </c>
      <c r="F692" s="26">
        <v>2019</v>
      </c>
      <c r="G692" s="26" t="s">
        <v>843</v>
      </c>
      <c r="H692" s="26">
        <v>0</v>
      </c>
    </row>
    <row r="693" spans="1:25" hidden="1" x14ac:dyDescent="0.3">
      <c r="A693" s="26" t="s">
        <v>2121</v>
      </c>
      <c r="B693" s="26">
        <v>0</v>
      </c>
      <c r="C693" s="26" t="s">
        <v>654</v>
      </c>
      <c r="D693" s="26" t="s">
        <v>232</v>
      </c>
      <c r="E693" s="26" t="s">
        <v>624</v>
      </c>
      <c r="F693" s="26">
        <v>2018</v>
      </c>
      <c r="G693" s="26" t="s">
        <v>775</v>
      </c>
      <c r="H693" s="26">
        <v>1</v>
      </c>
      <c r="I693" s="26" t="s">
        <v>849</v>
      </c>
      <c r="J693" s="26" t="s">
        <v>849</v>
      </c>
      <c r="K693" s="26" t="s">
        <v>849</v>
      </c>
      <c r="L693" s="26" t="s">
        <v>2122</v>
      </c>
      <c r="M693" s="27">
        <v>33862.644580340901</v>
      </c>
      <c r="O693" s="27">
        <v>33862.644580340901</v>
      </c>
      <c r="P693" s="27">
        <v>428594</v>
      </c>
      <c r="Q693" s="27">
        <v>4573.1621950892604</v>
      </c>
      <c r="S693" s="27">
        <v>4573.1621950892604</v>
      </c>
      <c r="T693" s="27">
        <v>255070</v>
      </c>
      <c r="U693" s="27">
        <v>38435.806775430203</v>
      </c>
      <c r="V693" s="27">
        <v>0</v>
      </c>
      <c r="W693" s="27">
        <v>38435.806775430203</v>
      </c>
      <c r="X693" s="27">
        <v>683664</v>
      </c>
      <c r="Y693" s="26" t="s">
        <v>2089</v>
      </c>
    </row>
    <row r="694" spans="1:25" x14ac:dyDescent="0.3">
      <c r="A694" s="26" t="s">
        <v>2123</v>
      </c>
      <c r="B694" s="26">
        <v>0</v>
      </c>
      <c r="C694" s="26" t="s">
        <v>654</v>
      </c>
      <c r="D694" s="26" t="s">
        <v>232</v>
      </c>
      <c r="E694" s="26" t="s">
        <v>624</v>
      </c>
      <c r="F694" s="26">
        <v>2019</v>
      </c>
      <c r="G694" s="26" t="s">
        <v>843</v>
      </c>
      <c r="H694" s="26">
        <v>0</v>
      </c>
    </row>
    <row r="695" spans="1:25" hidden="1" x14ac:dyDescent="0.3">
      <c r="A695" s="26" t="s">
        <v>2124</v>
      </c>
      <c r="B695" s="26">
        <v>0</v>
      </c>
      <c r="C695" s="26" t="s">
        <v>654</v>
      </c>
      <c r="D695" s="26" t="s">
        <v>233</v>
      </c>
      <c r="E695" s="26" t="s">
        <v>624</v>
      </c>
      <c r="F695" s="26">
        <v>2016</v>
      </c>
      <c r="G695" s="26" t="s">
        <v>775</v>
      </c>
      <c r="H695" s="26">
        <v>1</v>
      </c>
      <c r="I695" s="26" t="s">
        <v>849</v>
      </c>
      <c r="J695" s="26" t="s">
        <v>849</v>
      </c>
      <c r="K695" s="26" t="s">
        <v>849</v>
      </c>
      <c r="O695" s="27">
        <v>0</v>
      </c>
      <c r="P695" s="27">
        <v>348430</v>
      </c>
      <c r="Q695" s="27">
        <v>94792</v>
      </c>
      <c r="R695" s="27">
        <v>94792</v>
      </c>
      <c r="S695" s="27">
        <v>0</v>
      </c>
      <c r="T695" s="27">
        <v>8494306</v>
      </c>
      <c r="U695" s="27">
        <v>94792</v>
      </c>
      <c r="V695" s="27">
        <v>94792</v>
      </c>
      <c r="W695" s="27">
        <v>0</v>
      </c>
      <c r="X695" s="27">
        <v>8842736</v>
      </c>
    </row>
    <row r="696" spans="1:25" hidden="1" x14ac:dyDescent="0.3">
      <c r="A696" s="26" t="s">
        <v>2125</v>
      </c>
      <c r="B696" s="26">
        <v>0</v>
      </c>
      <c r="C696" s="26" t="s">
        <v>654</v>
      </c>
      <c r="D696" s="26" t="s">
        <v>233</v>
      </c>
      <c r="E696" s="26" t="s">
        <v>624</v>
      </c>
      <c r="F696" s="26">
        <v>2017</v>
      </c>
      <c r="G696" s="26" t="s">
        <v>843</v>
      </c>
      <c r="H696" s="26">
        <v>0</v>
      </c>
      <c r="I696" s="26" t="s">
        <v>849</v>
      </c>
      <c r="J696" s="26" t="s">
        <v>849</v>
      </c>
      <c r="K696" s="26" t="s">
        <v>849</v>
      </c>
      <c r="L696" s="26" t="s">
        <v>2126</v>
      </c>
      <c r="M696" s="27">
        <v>15586525</v>
      </c>
      <c r="N696" s="27">
        <v>15586525</v>
      </c>
      <c r="O696" s="27">
        <v>0</v>
      </c>
      <c r="P696" s="27">
        <v>110889895</v>
      </c>
      <c r="Q696" s="27">
        <v>1215378</v>
      </c>
      <c r="R696" s="27">
        <v>1215378</v>
      </c>
      <c r="S696" s="27">
        <v>0</v>
      </c>
      <c r="T696" s="27">
        <v>17670946</v>
      </c>
      <c r="U696" s="27">
        <v>16801903</v>
      </c>
      <c r="V696" s="27">
        <v>16801903</v>
      </c>
      <c r="W696" s="27">
        <v>0</v>
      </c>
      <c r="X696" s="27">
        <v>128560841</v>
      </c>
      <c r="Y696" s="26" t="s">
        <v>2127</v>
      </c>
    </row>
    <row r="697" spans="1:25" hidden="1" x14ac:dyDescent="0.3">
      <c r="A697" s="26" t="s">
        <v>2128</v>
      </c>
      <c r="B697" s="26">
        <v>0</v>
      </c>
      <c r="C697" s="26" t="s">
        <v>654</v>
      </c>
      <c r="D697" s="26" t="s">
        <v>234</v>
      </c>
      <c r="E697" s="26" t="s">
        <v>624</v>
      </c>
      <c r="F697" s="26">
        <v>2018</v>
      </c>
      <c r="G697" s="26" t="s">
        <v>775</v>
      </c>
      <c r="H697" s="26">
        <v>1</v>
      </c>
      <c r="I697" s="26" t="s">
        <v>849</v>
      </c>
      <c r="J697" s="26" t="s">
        <v>849</v>
      </c>
      <c r="K697" s="26" t="s">
        <v>849</v>
      </c>
      <c r="L697" s="26" t="s">
        <v>2129</v>
      </c>
      <c r="O697" s="27">
        <v>0</v>
      </c>
      <c r="P697" s="27">
        <v>17205399</v>
      </c>
      <c r="S697" s="27">
        <v>0</v>
      </c>
      <c r="T697" s="27">
        <v>787158</v>
      </c>
      <c r="U697" s="27">
        <v>0</v>
      </c>
      <c r="V697" s="27">
        <v>0</v>
      </c>
      <c r="W697" s="27">
        <v>0</v>
      </c>
      <c r="X697" s="27">
        <v>17992557</v>
      </c>
      <c r="Y697" s="26" t="s">
        <v>2104</v>
      </c>
    </row>
    <row r="698" spans="1:25" x14ac:dyDescent="0.3">
      <c r="A698" s="26" t="s">
        <v>2130</v>
      </c>
      <c r="B698" s="26">
        <v>0</v>
      </c>
      <c r="C698" s="26" t="s">
        <v>654</v>
      </c>
      <c r="D698" s="26" t="s">
        <v>234</v>
      </c>
      <c r="E698" s="26" t="s">
        <v>624</v>
      </c>
      <c r="F698" s="26">
        <v>2019</v>
      </c>
      <c r="G698" s="26" t="s">
        <v>843</v>
      </c>
      <c r="H698" s="26">
        <v>0</v>
      </c>
    </row>
    <row r="699" spans="1:25" hidden="1" x14ac:dyDescent="0.3">
      <c r="A699" s="26" t="s">
        <v>2131</v>
      </c>
      <c r="B699" s="26">
        <v>0</v>
      </c>
      <c r="C699" s="26" t="s">
        <v>654</v>
      </c>
      <c r="D699" s="26" t="s">
        <v>235</v>
      </c>
      <c r="E699" s="26" t="s">
        <v>624</v>
      </c>
      <c r="F699" s="26">
        <v>2018</v>
      </c>
      <c r="G699" s="26" t="s">
        <v>775</v>
      </c>
      <c r="H699" s="26">
        <v>1</v>
      </c>
      <c r="I699" s="26" t="s">
        <v>849</v>
      </c>
      <c r="J699" s="26" t="s">
        <v>849</v>
      </c>
      <c r="K699" s="26" t="s">
        <v>849</v>
      </c>
      <c r="L699" s="26" t="s">
        <v>2132</v>
      </c>
      <c r="M699" s="27">
        <v>162762.11665824399</v>
      </c>
      <c r="O699" s="27">
        <v>162762.11665824399</v>
      </c>
      <c r="P699" s="27">
        <v>1712773</v>
      </c>
      <c r="Q699" s="27">
        <v>1184.27675309601</v>
      </c>
      <c r="S699" s="27">
        <v>1184.27675309601</v>
      </c>
      <c r="T699" s="27">
        <v>77080</v>
      </c>
      <c r="U699" s="27">
        <v>163946.39341133999</v>
      </c>
      <c r="V699" s="27">
        <v>0</v>
      </c>
      <c r="W699" s="27">
        <v>163946.39341133999</v>
      </c>
      <c r="X699" s="27">
        <v>1789853</v>
      </c>
      <c r="Y699" s="26" t="s">
        <v>2089</v>
      </c>
    </row>
    <row r="700" spans="1:25" x14ac:dyDescent="0.3">
      <c r="A700" s="26" t="s">
        <v>2133</v>
      </c>
      <c r="B700" s="26">
        <v>0</v>
      </c>
      <c r="C700" s="26" t="s">
        <v>654</v>
      </c>
      <c r="D700" s="26" t="s">
        <v>235</v>
      </c>
      <c r="E700" s="26" t="s">
        <v>624</v>
      </c>
      <c r="F700" s="26">
        <v>2019</v>
      </c>
      <c r="G700" s="26" t="s">
        <v>843</v>
      </c>
      <c r="H700" s="26">
        <v>0</v>
      </c>
    </row>
    <row r="701" spans="1:25" hidden="1" x14ac:dyDescent="0.3">
      <c r="A701" s="26" t="s">
        <v>2134</v>
      </c>
      <c r="B701" s="26">
        <v>0</v>
      </c>
      <c r="C701" s="26" t="s">
        <v>654</v>
      </c>
      <c r="D701" s="26" t="s">
        <v>236</v>
      </c>
      <c r="E701" s="26" t="s">
        <v>624</v>
      </c>
      <c r="F701" s="26">
        <v>2016</v>
      </c>
      <c r="G701" s="26" t="s">
        <v>834</v>
      </c>
      <c r="H701" s="26">
        <v>0</v>
      </c>
      <c r="I701" s="26" t="s">
        <v>849</v>
      </c>
      <c r="J701" s="26" t="s">
        <v>849</v>
      </c>
      <c r="K701" s="26" t="s">
        <v>849</v>
      </c>
      <c r="M701" s="27">
        <v>78043</v>
      </c>
      <c r="O701" s="27">
        <v>78043</v>
      </c>
      <c r="P701" s="27">
        <v>2708991</v>
      </c>
      <c r="Q701" s="27">
        <v>29855</v>
      </c>
      <c r="S701" s="27">
        <v>29855</v>
      </c>
      <c r="T701" s="27">
        <v>5336504</v>
      </c>
      <c r="U701" s="27">
        <v>107898</v>
      </c>
      <c r="V701" s="27">
        <v>0</v>
      </c>
      <c r="W701" s="27">
        <v>107898</v>
      </c>
      <c r="X701" s="27">
        <v>8045495</v>
      </c>
      <c r="Y701" s="26" t="s">
        <v>2135</v>
      </c>
    </row>
    <row r="702" spans="1:25" hidden="1" x14ac:dyDescent="0.3">
      <c r="A702" s="26" t="s">
        <v>2136</v>
      </c>
      <c r="B702" s="26">
        <v>0</v>
      </c>
      <c r="C702" s="26" t="s">
        <v>654</v>
      </c>
      <c r="D702" s="26" t="s">
        <v>236</v>
      </c>
      <c r="E702" s="26" t="s">
        <v>624</v>
      </c>
      <c r="F702" s="26">
        <v>2017</v>
      </c>
      <c r="G702" s="26" t="s">
        <v>775</v>
      </c>
      <c r="H702" s="26">
        <v>1</v>
      </c>
      <c r="I702" s="26" t="s">
        <v>849</v>
      </c>
      <c r="J702" s="26" t="s">
        <v>849</v>
      </c>
      <c r="K702" s="26" t="s">
        <v>849</v>
      </c>
      <c r="M702" s="27">
        <v>118491</v>
      </c>
      <c r="N702" s="27">
        <v>0</v>
      </c>
      <c r="O702" s="27">
        <v>118491</v>
      </c>
      <c r="P702" s="27">
        <v>2408617</v>
      </c>
      <c r="Q702" s="27">
        <v>34777</v>
      </c>
      <c r="R702" s="27">
        <v>0</v>
      </c>
      <c r="S702" s="27">
        <v>34777</v>
      </c>
      <c r="T702" s="27">
        <v>4375752</v>
      </c>
      <c r="U702" s="27">
        <v>153268</v>
      </c>
      <c r="V702" s="27">
        <v>0</v>
      </c>
      <c r="W702" s="27">
        <v>153268</v>
      </c>
      <c r="X702" s="27">
        <v>6784369</v>
      </c>
      <c r="Y702" s="26" t="s">
        <v>2083</v>
      </c>
    </row>
    <row r="703" spans="1:25" hidden="1" x14ac:dyDescent="0.3">
      <c r="A703" s="26" t="s">
        <v>2137</v>
      </c>
      <c r="B703" s="26">
        <v>0</v>
      </c>
      <c r="C703" s="26" t="s">
        <v>654</v>
      </c>
      <c r="D703" s="26" t="s">
        <v>237</v>
      </c>
      <c r="E703" s="26" t="s">
        <v>624</v>
      </c>
      <c r="F703" s="26">
        <v>2018</v>
      </c>
      <c r="G703" s="26" t="s">
        <v>775</v>
      </c>
      <c r="H703" s="26">
        <v>1</v>
      </c>
      <c r="I703" s="26" t="s">
        <v>849</v>
      </c>
      <c r="J703" s="26" t="s">
        <v>849</v>
      </c>
      <c r="K703" s="26" t="s">
        <v>849</v>
      </c>
      <c r="L703" s="26" t="s">
        <v>2088</v>
      </c>
      <c r="M703" s="27">
        <v>11946.204975024901</v>
      </c>
      <c r="O703" s="27">
        <v>11946.204975024901</v>
      </c>
      <c r="P703" s="27">
        <v>1006533.31895684</v>
      </c>
      <c r="Q703" s="27">
        <v>4916.16</v>
      </c>
      <c r="S703" s="27">
        <v>4916.16</v>
      </c>
      <c r="T703" s="27">
        <v>1092554.4410431599</v>
      </c>
      <c r="U703" s="27">
        <v>16862.364975024899</v>
      </c>
      <c r="V703" s="27">
        <v>0</v>
      </c>
      <c r="W703" s="27">
        <v>16862.364975024899</v>
      </c>
      <c r="X703" s="27">
        <v>2099087.7599999998</v>
      </c>
      <c r="Y703" s="26" t="s">
        <v>2089</v>
      </c>
    </row>
    <row r="704" spans="1:25" x14ac:dyDescent="0.3">
      <c r="A704" s="26" t="s">
        <v>2138</v>
      </c>
      <c r="B704" s="26">
        <v>0</v>
      </c>
      <c r="C704" s="26" t="s">
        <v>654</v>
      </c>
      <c r="D704" s="26" t="s">
        <v>237</v>
      </c>
      <c r="E704" s="26" t="s">
        <v>624</v>
      </c>
      <c r="F704" s="26">
        <v>2019</v>
      </c>
      <c r="G704" s="26" t="s">
        <v>843</v>
      </c>
      <c r="H704" s="26">
        <v>0</v>
      </c>
    </row>
    <row r="705" spans="1:25" hidden="1" x14ac:dyDescent="0.3">
      <c r="A705" s="26" t="s">
        <v>2139</v>
      </c>
      <c r="B705" s="26">
        <v>0</v>
      </c>
      <c r="C705" s="26" t="s">
        <v>653</v>
      </c>
      <c r="D705" s="26" t="s">
        <v>207</v>
      </c>
      <c r="E705" s="26" t="s">
        <v>624</v>
      </c>
      <c r="F705" s="26">
        <v>2016</v>
      </c>
      <c r="G705" s="26" t="s">
        <v>775</v>
      </c>
      <c r="H705" s="26">
        <v>1</v>
      </c>
      <c r="I705" s="26" t="s">
        <v>845</v>
      </c>
      <c r="J705" s="26" t="s">
        <v>845</v>
      </c>
      <c r="K705" s="26" t="s">
        <v>845</v>
      </c>
      <c r="L705" s="26" t="s">
        <v>2140</v>
      </c>
      <c r="M705" s="27">
        <v>11429.3805891636</v>
      </c>
      <c r="O705" s="27">
        <v>11429.3805891636</v>
      </c>
      <c r="P705" s="27">
        <v>4800298.19843313</v>
      </c>
      <c r="Q705" s="27">
        <v>10159.027399299899</v>
      </c>
      <c r="R705" s="27">
        <v>0</v>
      </c>
      <c r="S705" s="27">
        <v>10159.027399299899</v>
      </c>
      <c r="T705" s="27">
        <v>7817726.7614176301</v>
      </c>
      <c r="U705" s="27">
        <v>21588.407988463499</v>
      </c>
      <c r="V705" s="27">
        <v>0</v>
      </c>
      <c r="W705" s="27">
        <v>21588.407988463499</v>
      </c>
      <c r="X705" s="27">
        <v>12618024.959850799</v>
      </c>
      <c r="Y705" s="26" t="s">
        <v>2141</v>
      </c>
    </row>
    <row r="706" spans="1:25" hidden="1" x14ac:dyDescent="0.3">
      <c r="A706" s="26" t="s">
        <v>2142</v>
      </c>
      <c r="B706" s="26">
        <v>0</v>
      </c>
      <c r="C706" s="26" t="s">
        <v>653</v>
      </c>
      <c r="D706" s="26" t="s">
        <v>207</v>
      </c>
      <c r="E706" s="26" t="s">
        <v>624</v>
      </c>
      <c r="F706" s="26">
        <v>2017</v>
      </c>
      <c r="G706" s="26" t="s">
        <v>775</v>
      </c>
      <c r="H706" s="26">
        <v>1</v>
      </c>
      <c r="I706" s="26" t="s">
        <v>806</v>
      </c>
      <c r="J706" s="26" t="s">
        <v>849</v>
      </c>
      <c r="K706" s="26" t="s">
        <v>845</v>
      </c>
      <c r="L706" s="26" t="s">
        <v>2143</v>
      </c>
      <c r="M706" s="27">
        <v>17680.728519522701</v>
      </c>
      <c r="O706" s="27">
        <v>17680.728519522701</v>
      </c>
      <c r="P706" s="27">
        <v>4802751.88292062</v>
      </c>
      <c r="Q706" s="27">
        <v>9576.3218162106896</v>
      </c>
      <c r="S706" s="27">
        <v>9576.3218162106896</v>
      </c>
      <c r="T706" s="27">
        <v>8883673.2326562293</v>
      </c>
      <c r="U706" s="27">
        <v>27257.050335733398</v>
      </c>
      <c r="V706" s="27">
        <v>0</v>
      </c>
      <c r="W706" s="27">
        <v>27257.050335733398</v>
      </c>
      <c r="X706" s="27">
        <v>13686425.1155768</v>
      </c>
      <c r="Y706" s="26" t="s">
        <v>2144</v>
      </c>
    </row>
    <row r="707" spans="1:25" hidden="1" x14ac:dyDescent="0.3">
      <c r="A707" s="26" t="s">
        <v>2145</v>
      </c>
      <c r="B707" s="26">
        <v>0</v>
      </c>
      <c r="C707" s="26" t="s">
        <v>653</v>
      </c>
      <c r="D707" s="26" t="s">
        <v>208</v>
      </c>
      <c r="E707" s="26" t="s">
        <v>624</v>
      </c>
      <c r="F707" s="26">
        <v>2018</v>
      </c>
      <c r="G707" s="26" t="s">
        <v>775</v>
      </c>
      <c r="H707" s="26">
        <v>1</v>
      </c>
      <c r="I707" s="26" t="s">
        <v>845</v>
      </c>
      <c r="J707" s="26" t="s">
        <v>845</v>
      </c>
      <c r="K707" s="26" t="s">
        <v>845</v>
      </c>
      <c r="L707" s="26" t="s">
        <v>2146</v>
      </c>
      <c r="M707" s="27">
        <v>21251.51</v>
      </c>
      <c r="O707" s="27">
        <v>21251.51</v>
      </c>
      <c r="P707" s="27">
        <v>5083604.3100000098</v>
      </c>
      <c r="Q707" s="27">
        <v>8464.8700000000008</v>
      </c>
      <c r="S707" s="27">
        <v>8464.8700000000008</v>
      </c>
      <c r="T707" s="27">
        <v>8179757.8700000597</v>
      </c>
      <c r="U707" s="27">
        <v>29716.38</v>
      </c>
      <c r="V707" s="27">
        <v>0</v>
      </c>
      <c r="W707" s="27">
        <v>29716.38</v>
      </c>
      <c r="X707" s="27">
        <v>13263362.1800001</v>
      </c>
      <c r="Y707" s="26" t="s">
        <v>2147</v>
      </c>
    </row>
    <row r="708" spans="1:25" x14ac:dyDescent="0.3">
      <c r="A708" s="26" t="s">
        <v>2148</v>
      </c>
      <c r="B708" s="26">
        <v>0</v>
      </c>
      <c r="C708" s="26" t="s">
        <v>653</v>
      </c>
      <c r="D708" s="26" t="s">
        <v>208</v>
      </c>
      <c r="E708" s="26" t="s">
        <v>624</v>
      </c>
      <c r="F708" s="26">
        <v>2019</v>
      </c>
      <c r="G708" s="26" t="s">
        <v>843</v>
      </c>
      <c r="H708" s="26">
        <v>0</v>
      </c>
    </row>
    <row r="709" spans="1:25" hidden="1" x14ac:dyDescent="0.3">
      <c r="A709" s="26" t="s">
        <v>2149</v>
      </c>
      <c r="B709" s="26">
        <v>0</v>
      </c>
      <c r="C709" s="26" t="s">
        <v>653</v>
      </c>
      <c r="D709" s="26" t="s">
        <v>209</v>
      </c>
      <c r="E709" s="26" t="s">
        <v>624</v>
      </c>
      <c r="F709" s="26">
        <v>2016</v>
      </c>
      <c r="G709" s="26" t="s">
        <v>775</v>
      </c>
      <c r="H709" s="26">
        <v>1</v>
      </c>
      <c r="I709" s="26" t="s">
        <v>1008</v>
      </c>
      <c r="J709" s="26" t="s">
        <v>849</v>
      </c>
      <c r="K709" s="26" t="s">
        <v>845</v>
      </c>
      <c r="M709" s="27">
        <v>38477.440000000002</v>
      </c>
      <c r="N709" s="27">
        <v>0</v>
      </c>
      <c r="O709" s="27">
        <v>38477.440000000002</v>
      </c>
      <c r="P709" s="27">
        <v>1724426.94755843</v>
      </c>
      <c r="Q709" s="27">
        <v>0</v>
      </c>
      <c r="R709" s="27">
        <v>0</v>
      </c>
      <c r="S709" s="27">
        <v>0</v>
      </c>
      <c r="T709" s="27">
        <v>3653359.2111061802</v>
      </c>
      <c r="U709" s="27">
        <v>38477.440000000002</v>
      </c>
      <c r="V709" s="27">
        <v>0</v>
      </c>
      <c r="W709" s="27">
        <v>38477.440000000002</v>
      </c>
      <c r="X709" s="27">
        <v>5377786.1586646102</v>
      </c>
      <c r="Y709" s="26" t="s">
        <v>2150</v>
      </c>
    </row>
    <row r="710" spans="1:25" hidden="1" x14ac:dyDescent="0.3">
      <c r="A710" s="26" t="s">
        <v>2151</v>
      </c>
      <c r="B710" s="26">
        <v>0</v>
      </c>
      <c r="C710" s="26" t="s">
        <v>653</v>
      </c>
      <c r="D710" s="26" t="s">
        <v>209</v>
      </c>
      <c r="E710" s="26" t="s">
        <v>624</v>
      </c>
      <c r="F710" s="26">
        <v>2017</v>
      </c>
      <c r="G710" s="26" t="s">
        <v>775</v>
      </c>
      <c r="H710" s="26">
        <v>1</v>
      </c>
      <c r="I710" s="26" t="s">
        <v>1008</v>
      </c>
      <c r="J710" s="26" t="s">
        <v>849</v>
      </c>
      <c r="K710" s="26" t="s">
        <v>845</v>
      </c>
      <c r="L710" s="26" t="s">
        <v>2152</v>
      </c>
      <c r="M710" s="27">
        <v>87064.928325731598</v>
      </c>
      <c r="N710" s="27">
        <v>0</v>
      </c>
      <c r="O710" s="27">
        <v>87064.928325731598</v>
      </c>
      <c r="P710" s="27">
        <v>2572052.1487225201</v>
      </c>
      <c r="Q710" s="27">
        <v>0</v>
      </c>
      <c r="R710" s="27">
        <v>0</v>
      </c>
      <c r="S710" s="27">
        <v>0</v>
      </c>
      <c r="T710" s="27">
        <v>5777699.3332974501</v>
      </c>
      <c r="U710" s="27">
        <v>87064.928325731598</v>
      </c>
      <c r="V710" s="27">
        <v>0</v>
      </c>
      <c r="W710" s="27">
        <v>87064.928325731598</v>
      </c>
      <c r="X710" s="27">
        <v>8349751.4820199702</v>
      </c>
      <c r="Y710" s="26" t="s">
        <v>2153</v>
      </c>
    </row>
    <row r="711" spans="1:25" hidden="1" x14ac:dyDescent="0.3">
      <c r="A711" s="26" t="s">
        <v>2154</v>
      </c>
      <c r="B711" s="26">
        <v>0</v>
      </c>
      <c r="C711" s="26" t="s">
        <v>653</v>
      </c>
      <c r="D711" s="26" t="s">
        <v>210</v>
      </c>
      <c r="E711" s="26" t="s">
        <v>624</v>
      </c>
      <c r="F711" s="26">
        <v>2016</v>
      </c>
      <c r="G711" s="26" t="s">
        <v>775</v>
      </c>
      <c r="H711" s="26">
        <v>1</v>
      </c>
      <c r="I711" s="26" t="s">
        <v>849</v>
      </c>
      <c r="J711" s="26" t="s">
        <v>849</v>
      </c>
      <c r="K711" s="26" t="s">
        <v>849</v>
      </c>
      <c r="L711" s="26" t="s">
        <v>2155</v>
      </c>
      <c r="M711" s="27">
        <v>6015.9374765161201</v>
      </c>
      <c r="O711" s="27">
        <v>6015.9374765161201</v>
      </c>
      <c r="P711" s="27">
        <v>1052500.4780190899</v>
      </c>
      <c r="Q711" s="27">
        <v>4068.45492748178</v>
      </c>
      <c r="S711" s="27">
        <v>4068.45492748178</v>
      </c>
      <c r="T711" s="27">
        <v>6441603.7319989502</v>
      </c>
      <c r="U711" s="27">
        <v>10084.392403997899</v>
      </c>
      <c r="V711" s="27">
        <v>0</v>
      </c>
      <c r="W711" s="27">
        <v>10084.392403997899</v>
      </c>
      <c r="X711" s="27">
        <v>7494104.2100180397</v>
      </c>
      <c r="Y711" s="26" t="s">
        <v>2156</v>
      </c>
    </row>
    <row r="712" spans="1:25" hidden="1" x14ac:dyDescent="0.3">
      <c r="A712" s="26" t="s">
        <v>2157</v>
      </c>
      <c r="B712" s="26">
        <v>0</v>
      </c>
      <c r="C712" s="26" t="s">
        <v>653</v>
      </c>
      <c r="D712" s="26" t="s">
        <v>210</v>
      </c>
      <c r="E712" s="26" t="s">
        <v>624</v>
      </c>
      <c r="F712" s="26">
        <v>2017</v>
      </c>
      <c r="G712" s="26" t="s">
        <v>775</v>
      </c>
      <c r="H712" s="26">
        <v>1</v>
      </c>
      <c r="I712" s="26" t="s">
        <v>849</v>
      </c>
      <c r="J712" s="26" t="s">
        <v>849</v>
      </c>
      <c r="K712" s="26" t="s">
        <v>849</v>
      </c>
      <c r="L712" s="26" t="s">
        <v>2158</v>
      </c>
      <c r="M712" s="27">
        <v>10006</v>
      </c>
      <c r="N712" s="27">
        <v>0</v>
      </c>
      <c r="O712" s="27">
        <v>10006</v>
      </c>
      <c r="P712" s="27">
        <v>909131</v>
      </c>
      <c r="Q712" s="27">
        <v>15026</v>
      </c>
      <c r="R712" s="27">
        <v>0</v>
      </c>
      <c r="S712" s="27">
        <v>15026</v>
      </c>
      <c r="T712" s="27">
        <v>10371101</v>
      </c>
      <c r="U712" s="27">
        <v>25032</v>
      </c>
      <c r="V712" s="27">
        <v>0</v>
      </c>
      <c r="W712" s="27">
        <v>25032</v>
      </c>
      <c r="X712" s="27">
        <v>11280232</v>
      </c>
      <c r="Y712" s="26" t="s">
        <v>2159</v>
      </c>
    </row>
    <row r="713" spans="1:25" hidden="1" x14ac:dyDescent="0.3">
      <c r="A713" s="26" t="s">
        <v>2160</v>
      </c>
      <c r="B713" s="26">
        <v>0</v>
      </c>
      <c r="C713" s="26" t="s">
        <v>653</v>
      </c>
      <c r="D713" s="26" t="s">
        <v>211</v>
      </c>
      <c r="E713" s="26" t="s">
        <v>624</v>
      </c>
      <c r="F713" s="26">
        <v>2018</v>
      </c>
      <c r="G713" s="26" t="s">
        <v>775</v>
      </c>
      <c r="H713" s="26">
        <v>1</v>
      </c>
      <c r="I713" s="26" t="s">
        <v>849</v>
      </c>
      <c r="J713" s="26" t="s">
        <v>849</v>
      </c>
      <c r="K713" s="26" t="s">
        <v>849</v>
      </c>
      <c r="L713" s="26" t="s">
        <v>2161</v>
      </c>
      <c r="M713" s="27">
        <v>5282.9</v>
      </c>
      <c r="N713" s="27">
        <v>0</v>
      </c>
      <c r="O713" s="27">
        <v>5282.9</v>
      </c>
      <c r="P713" s="27">
        <v>824553</v>
      </c>
      <c r="Q713" s="27">
        <v>3603.87</v>
      </c>
      <c r="R713" s="27">
        <v>0</v>
      </c>
      <c r="S713" s="27">
        <v>3603.87</v>
      </c>
      <c r="T713" s="27">
        <v>5730951.79</v>
      </c>
      <c r="U713" s="27">
        <v>8886.77</v>
      </c>
      <c r="V713" s="27">
        <v>0</v>
      </c>
      <c r="W713" s="27">
        <v>8886.77</v>
      </c>
      <c r="X713" s="27">
        <v>6555504.79</v>
      </c>
      <c r="Y713" s="26" t="s">
        <v>2162</v>
      </c>
    </row>
    <row r="714" spans="1:25" hidden="1" x14ac:dyDescent="0.3">
      <c r="A714" s="26" t="s">
        <v>2163</v>
      </c>
      <c r="B714" s="26">
        <v>0</v>
      </c>
      <c r="C714" s="26" t="s">
        <v>653</v>
      </c>
      <c r="D714" s="26" t="s">
        <v>212</v>
      </c>
      <c r="E714" s="26" t="s">
        <v>624</v>
      </c>
      <c r="F714" s="26">
        <v>2016</v>
      </c>
      <c r="G714" s="26" t="s">
        <v>775</v>
      </c>
      <c r="H714" s="26">
        <v>1</v>
      </c>
      <c r="I714" s="26" t="s">
        <v>1008</v>
      </c>
      <c r="J714" s="26" t="s">
        <v>849</v>
      </c>
      <c r="K714" s="26" t="s">
        <v>845</v>
      </c>
      <c r="M714" s="27">
        <v>14583.225227119199</v>
      </c>
      <c r="O714" s="27">
        <v>14583.225227119199</v>
      </c>
      <c r="P714" s="27">
        <v>5416396.2599999998</v>
      </c>
      <c r="Q714" s="27">
        <v>4303.2591786170096</v>
      </c>
      <c r="S714" s="27">
        <v>4303.2591786170096</v>
      </c>
      <c r="T714" s="27">
        <v>2772387.74</v>
      </c>
      <c r="U714" s="27">
        <v>18886.484405736199</v>
      </c>
      <c r="V714" s="27">
        <v>0</v>
      </c>
      <c r="W714" s="27">
        <v>18886.484405736199</v>
      </c>
      <c r="X714" s="27">
        <v>8188784</v>
      </c>
    </row>
    <row r="715" spans="1:25" hidden="1" x14ac:dyDescent="0.3">
      <c r="A715" s="26" t="s">
        <v>2164</v>
      </c>
      <c r="B715" s="26">
        <v>0</v>
      </c>
      <c r="C715" s="26" t="s">
        <v>653</v>
      </c>
      <c r="D715" s="26" t="s">
        <v>212</v>
      </c>
      <c r="E715" s="26" t="s">
        <v>624</v>
      </c>
      <c r="F715" s="26">
        <v>2017</v>
      </c>
      <c r="G715" s="26" t="s">
        <v>775</v>
      </c>
      <c r="H715" s="26">
        <v>1</v>
      </c>
      <c r="I715" s="26" t="s">
        <v>1008</v>
      </c>
      <c r="J715" s="26" t="s">
        <v>849</v>
      </c>
      <c r="K715" s="26" t="s">
        <v>845</v>
      </c>
      <c r="M715" s="27">
        <v>57883.498240757603</v>
      </c>
      <c r="O715" s="27">
        <v>57883.498240757603</v>
      </c>
      <c r="P715" s="27">
        <v>18426083.7107604</v>
      </c>
      <c r="Q715" s="27">
        <v>5078.4434163076603</v>
      </c>
      <c r="S715" s="27">
        <v>5078.4434163076603</v>
      </c>
      <c r="T715" s="27">
        <v>3525740.9242705801</v>
      </c>
      <c r="U715" s="27">
        <v>62961.941657065297</v>
      </c>
      <c r="V715" s="27">
        <v>0</v>
      </c>
      <c r="W715" s="27">
        <v>62961.941657065297</v>
      </c>
      <c r="X715" s="27">
        <v>21951824.635031</v>
      </c>
    </row>
    <row r="716" spans="1:25" hidden="1" x14ac:dyDescent="0.3">
      <c r="A716" s="26" t="s">
        <v>2165</v>
      </c>
      <c r="B716" s="26">
        <v>0</v>
      </c>
      <c r="C716" s="26" t="s">
        <v>653</v>
      </c>
      <c r="D716" s="26" t="s">
        <v>213</v>
      </c>
      <c r="E716" s="26" t="s">
        <v>624</v>
      </c>
      <c r="F716" s="26">
        <v>2018</v>
      </c>
      <c r="G716" s="26" t="s">
        <v>843</v>
      </c>
      <c r="H716" s="26">
        <v>1</v>
      </c>
      <c r="I716" s="26" t="s">
        <v>845</v>
      </c>
      <c r="J716" s="26" t="s">
        <v>845</v>
      </c>
      <c r="K716" s="26" t="s">
        <v>845</v>
      </c>
      <c r="L716" s="26" t="s">
        <v>2166</v>
      </c>
      <c r="M716" s="27">
        <v>35870.446212991599</v>
      </c>
      <c r="N716" s="27">
        <v>0</v>
      </c>
      <c r="O716" s="27">
        <v>35870.446212991599</v>
      </c>
      <c r="P716" s="27">
        <v>4575860.3499999996</v>
      </c>
      <c r="Q716" s="27">
        <v>10122.549999999999</v>
      </c>
      <c r="R716" s="27">
        <v>0</v>
      </c>
      <c r="S716" s="27">
        <v>10122.549999999999</v>
      </c>
      <c r="T716" s="27">
        <v>3527818.76</v>
      </c>
      <c r="U716" s="27">
        <v>45992.996212991602</v>
      </c>
      <c r="V716" s="27">
        <v>0</v>
      </c>
      <c r="W716" s="27">
        <v>45992.996212991602</v>
      </c>
      <c r="X716" s="27">
        <v>8103679.1100000003</v>
      </c>
      <c r="Y716" s="26" t="s">
        <v>2167</v>
      </c>
    </row>
    <row r="717" spans="1:25" x14ac:dyDescent="0.3">
      <c r="A717" s="26" t="s">
        <v>2168</v>
      </c>
      <c r="B717" s="26">
        <v>0</v>
      </c>
      <c r="C717" s="26" t="s">
        <v>653</v>
      </c>
      <c r="D717" s="26" t="s">
        <v>213</v>
      </c>
      <c r="E717" s="26" t="s">
        <v>624</v>
      </c>
      <c r="F717" s="26">
        <v>2019</v>
      </c>
      <c r="G717" s="26" t="s">
        <v>843</v>
      </c>
      <c r="H717" s="26">
        <v>0</v>
      </c>
    </row>
    <row r="718" spans="1:25" hidden="1" x14ac:dyDescent="0.3">
      <c r="A718" s="26" t="s">
        <v>2169</v>
      </c>
      <c r="B718" s="26">
        <v>0</v>
      </c>
      <c r="C718" s="26" t="s">
        <v>653</v>
      </c>
      <c r="D718" s="26" t="s">
        <v>214</v>
      </c>
      <c r="E718" s="26" t="s">
        <v>624</v>
      </c>
      <c r="F718" s="26">
        <v>2015</v>
      </c>
      <c r="G718" s="26" t="s">
        <v>834</v>
      </c>
      <c r="H718" s="26">
        <v>0</v>
      </c>
    </row>
    <row r="719" spans="1:25" hidden="1" x14ac:dyDescent="0.3">
      <c r="A719" s="26" t="s">
        <v>2170</v>
      </c>
      <c r="B719" s="26">
        <v>0</v>
      </c>
      <c r="C719" s="26" t="s">
        <v>653</v>
      </c>
      <c r="D719" s="26" t="s">
        <v>214</v>
      </c>
      <c r="E719" s="26" t="s">
        <v>624</v>
      </c>
      <c r="F719" s="26">
        <v>2016</v>
      </c>
      <c r="G719" s="26" t="s">
        <v>775</v>
      </c>
      <c r="H719" s="26">
        <v>1</v>
      </c>
      <c r="I719" s="26" t="s">
        <v>849</v>
      </c>
      <c r="J719" s="26" t="s">
        <v>849</v>
      </c>
      <c r="K719" s="26" t="s">
        <v>849</v>
      </c>
      <c r="L719" s="26" t="s">
        <v>2171</v>
      </c>
      <c r="M719" s="27">
        <v>12665.6483094343</v>
      </c>
      <c r="O719" s="27">
        <v>12665.6483094343</v>
      </c>
      <c r="P719" s="27">
        <v>394310.979864767</v>
      </c>
      <c r="Q719" s="27">
        <v>5714.6926742905098</v>
      </c>
      <c r="S719" s="27">
        <v>5714.6926742905098</v>
      </c>
      <c r="T719" s="27">
        <v>1428813.67761008</v>
      </c>
      <c r="U719" s="27">
        <v>18380.3409837248</v>
      </c>
      <c r="V719" s="27">
        <v>0</v>
      </c>
      <c r="W719" s="27">
        <v>18380.3409837248</v>
      </c>
      <c r="X719" s="27">
        <v>1823124.6574748401</v>
      </c>
      <c r="Y719" s="26" t="s">
        <v>2156</v>
      </c>
    </row>
    <row r="720" spans="1:25" hidden="1" x14ac:dyDescent="0.3">
      <c r="A720" s="26" t="s">
        <v>2172</v>
      </c>
      <c r="B720" s="26">
        <v>0</v>
      </c>
      <c r="C720" s="26" t="s">
        <v>653</v>
      </c>
      <c r="D720" s="26" t="s">
        <v>214</v>
      </c>
      <c r="E720" s="26" t="s">
        <v>624</v>
      </c>
      <c r="F720" s="26">
        <v>2017</v>
      </c>
      <c r="G720" s="26" t="s">
        <v>775</v>
      </c>
      <c r="H720" s="26">
        <v>1</v>
      </c>
      <c r="I720" s="26" t="s">
        <v>849</v>
      </c>
      <c r="J720" s="26" t="s">
        <v>849</v>
      </c>
      <c r="K720" s="26" t="s">
        <v>849</v>
      </c>
      <c r="L720" s="26" t="s">
        <v>2173</v>
      </c>
      <c r="M720" s="27">
        <v>14651</v>
      </c>
      <c r="N720" s="27">
        <v>0</v>
      </c>
      <c r="O720" s="27">
        <v>14651</v>
      </c>
      <c r="P720" s="27">
        <v>566291</v>
      </c>
      <c r="Q720" s="27">
        <v>17050</v>
      </c>
      <c r="R720" s="27">
        <v>0</v>
      </c>
      <c r="S720" s="27">
        <v>17050</v>
      </c>
      <c r="T720" s="27">
        <v>2261012</v>
      </c>
      <c r="U720" s="27">
        <v>31701</v>
      </c>
      <c r="V720" s="27">
        <v>0</v>
      </c>
      <c r="W720" s="27">
        <v>31701</v>
      </c>
      <c r="X720" s="27">
        <v>2827303</v>
      </c>
      <c r="Y720" s="26" t="s">
        <v>2174</v>
      </c>
    </row>
    <row r="721" spans="1:25" hidden="1" x14ac:dyDescent="0.3">
      <c r="A721" s="26" t="s">
        <v>2175</v>
      </c>
      <c r="B721" s="26">
        <v>0</v>
      </c>
      <c r="C721" s="26" t="s">
        <v>653</v>
      </c>
      <c r="D721" s="26" t="s">
        <v>215</v>
      </c>
      <c r="E721" s="26" t="s">
        <v>624</v>
      </c>
      <c r="F721" s="26">
        <v>2018</v>
      </c>
      <c r="G721" s="26" t="s">
        <v>775</v>
      </c>
      <c r="H721" s="26">
        <v>1</v>
      </c>
      <c r="I721" s="26" t="s">
        <v>849</v>
      </c>
      <c r="J721" s="26" t="s">
        <v>849</v>
      </c>
      <c r="K721" s="26" t="s">
        <v>849</v>
      </c>
      <c r="L721" s="26" t="s">
        <v>2176</v>
      </c>
      <c r="M721" s="27">
        <v>16287</v>
      </c>
      <c r="O721" s="27">
        <v>16287</v>
      </c>
      <c r="P721" s="27">
        <v>453709</v>
      </c>
      <c r="Q721" s="27">
        <v>4877</v>
      </c>
      <c r="S721" s="27">
        <v>4877</v>
      </c>
      <c r="T721" s="27">
        <v>1417323</v>
      </c>
      <c r="U721" s="27">
        <v>21164</v>
      </c>
      <c r="V721" s="27">
        <v>0</v>
      </c>
      <c r="W721" s="27">
        <v>21164</v>
      </c>
      <c r="X721" s="27">
        <v>1871032</v>
      </c>
      <c r="Y721" s="26" t="s">
        <v>2177</v>
      </c>
    </row>
    <row r="722" spans="1:25" x14ac:dyDescent="0.3">
      <c r="A722" s="26" t="s">
        <v>2178</v>
      </c>
      <c r="B722" s="26">
        <v>0</v>
      </c>
      <c r="C722" s="26" t="s">
        <v>653</v>
      </c>
      <c r="D722" s="26" t="s">
        <v>215</v>
      </c>
      <c r="E722" s="26" t="s">
        <v>624</v>
      </c>
      <c r="F722" s="26">
        <v>2019</v>
      </c>
      <c r="G722" s="26" t="s">
        <v>843</v>
      </c>
      <c r="H722" s="26">
        <v>0</v>
      </c>
    </row>
    <row r="723" spans="1:25" hidden="1" x14ac:dyDescent="0.3">
      <c r="A723" s="26" t="s">
        <v>2179</v>
      </c>
      <c r="B723" s="26">
        <v>0</v>
      </c>
      <c r="C723" s="26" t="s">
        <v>653</v>
      </c>
      <c r="D723" s="26" t="s">
        <v>216</v>
      </c>
      <c r="E723" s="26" t="s">
        <v>624</v>
      </c>
      <c r="F723" s="26">
        <v>2016</v>
      </c>
      <c r="G723" s="26" t="s">
        <v>775</v>
      </c>
      <c r="H723" s="26">
        <v>1</v>
      </c>
      <c r="I723" s="26" t="s">
        <v>1008</v>
      </c>
      <c r="J723" s="26" t="s">
        <v>849</v>
      </c>
      <c r="K723" s="26" t="s">
        <v>845</v>
      </c>
      <c r="M723" s="27">
        <v>640.12758510663298</v>
      </c>
      <c r="O723" s="27">
        <v>640.12758510663298</v>
      </c>
      <c r="P723" s="27">
        <v>157059.55285338499</v>
      </c>
      <c r="Q723" s="27">
        <v>0</v>
      </c>
      <c r="S723" s="27">
        <v>0</v>
      </c>
      <c r="U723" s="27">
        <v>640.12758510663298</v>
      </c>
      <c r="V723" s="27">
        <v>0</v>
      </c>
      <c r="W723" s="27">
        <v>640.12758510663298</v>
      </c>
      <c r="X723" s="27">
        <v>157059.55285338499</v>
      </c>
      <c r="Y723" s="26" t="s">
        <v>2180</v>
      </c>
    </row>
    <row r="724" spans="1:25" hidden="1" x14ac:dyDescent="0.3">
      <c r="A724" s="26" t="s">
        <v>2181</v>
      </c>
      <c r="B724" s="26">
        <v>0</v>
      </c>
      <c r="C724" s="26" t="s">
        <v>653</v>
      </c>
      <c r="D724" s="26" t="s">
        <v>216</v>
      </c>
      <c r="E724" s="26" t="s">
        <v>624</v>
      </c>
      <c r="F724" s="26">
        <v>2017</v>
      </c>
      <c r="G724" s="26" t="s">
        <v>775</v>
      </c>
      <c r="H724" s="26">
        <v>1</v>
      </c>
      <c r="I724" s="26" t="s">
        <v>882</v>
      </c>
      <c r="J724" s="26" t="s">
        <v>882</v>
      </c>
      <c r="K724" s="26" t="s">
        <v>845</v>
      </c>
      <c r="L724" s="26" t="s">
        <v>2182</v>
      </c>
      <c r="M724" s="27">
        <v>0</v>
      </c>
      <c r="O724" s="27">
        <v>0</v>
      </c>
      <c r="P724" s="27">
        <v>583888</v>
      </c>
      <c r="Q724" s="27">
        <v>733.71508709772695</v>
      </c>
      <c r="S724" s="27">
        <v>733.71508709772695</v>
      </c>
      <c r="T724" s="27">
        <v>1776776</v>
      </c>
      <c r="U724" s="27">
        <v>733.71508709772695</v>
      </c>
      <c r="V724" s="27">
        <v>0</v>
      </c>
      <c r="W724" s="27">
        <v>733.71508709772695</v>
      </c>
      <c r="X724" s="27">
        <v>2360664</v>
      </c>
      <c r="Y724" s="26" t="s">
        <v>2183</v>
      </c>
    </row>
    <row r="725" spans="1:25" hidden="1" x14ac:dyDescent="0.3">
      <c r="A725" s="26" t="s">
        <v>2184</v>
      </c>
      <c r="B725" s="26">
        <v>0</v>
      </c>
      <c r="C725" s="26" t="s">
        <v>653</v>
      </c>
      <c r="D725" s="26" t="s">
        <v>217</v>
      </c>
      <c r="E725" s="26" t="s">
        <v>624</v>
      </c>
      <c r="F725" s="26">
        <v>2016</v>
      </c>
      <c r="G725" s="26" t="s">
        <v>775</v>
      </c>
      <c r="H725" s="26">
        <v>1</v>
      </c>
      <c r="I725" s="26" t="s">
        <v>849</v>
      </c>
      <c r="J725" s="26" t="s">
        <v>849</v>
      </c>
      <c r="K725" s="26" t="s">
        <v>849</v>
      </c>
      <c r="L725" s="26" t="s">
        <v>2185</v>
      </c>
      <c r="M725" s="27">
        <v>19896.031677581399</v>
      </c>
      <c r="O725" s="27">
        <v>19896.031677581399</v>
      </c>
      <c r="P725" s="27">
        <v>1001857</v>
      </c>
      <c r="Q725" s="27">
        <v>2930.4857508097398</v>
      </c>
      <c r="S725" s="27">
        <v>2930.4857508097398</v>
      </c>
      <c r="T725" s="27">
        <v>3378062.92</v>
      </c>
      <c r="U725" s="27">
        <v>22826.5174283911</v>
      </c>
      <c r="V725" s="27">
        <v>0</v>
      </c>
      <c r="W725" s="27">
        <v>22826.5174283911</v>
      </c>
      <c r="X725" s="27">
        <v>4379919.92</v>
      </c>
      <c r="Y725" s="26" t="s">
        <v>2186</v>
      </c>
    </row>
    <row r="726" spans="1:25" hidden="1" x14ac:dyDescent="0.3">
      <c r="A726" s="26" t="s">
        <v>2187</v>
      </c>
      <c r="B726" s="26">
        <v>0</v>
      </c>
      <c r="C726" s="26" t="s">
        <v>653</v>
      </c>
      <c r="D726" s="26" t="s">
        <v>217</v>
      </c>
      <c r="E726" s="26" t="s">
        <v>624</v>
      </c>
      <c r="F726" s="26">
        <v>2017</v>
      </c>
      <c r="G726" s="26" t="s">
        <v>775</v>
      </c>
      <c r="H726" s="26">
        <v>1</v>
      </c>
      <c r="I726" s="26" t="s">
        <v>849</v>
      </c>
      <c r="J726" s="26" t="s">
        <v>849</v>
      </c>
      <c r="K726" s="26" t="s">
        <v>849</v>
      </c>
      <c r="M726" s="27">
        <v>20064.050798989101</v>
      </c>
      <c r="O726" s="27">
        <v>20064.050798989101</v>
      </c>
      <c r="P726" s="27">
        <v>1366074.51844082</v>
      </c>
      <c r="Q726" s="27">
        <v>585.27166090707601</v>
      </c>
      <c r="S726" s="27">
        <v>585.27166090707601</v>
      </c>
      <c r="T726" s="27">
        <v>7406952</v>
      </c>
      <c r="U726" s="27">
        <v>20649.322459896201</v>
      </c>
      <c r="V726" s="27">
        <v>0</v>
      </c>
      <c r="W726" s="27">
        <v>20649.322459896201</v>
      </c>
      <c r="X726" s="27">
        <v>8773026.5184408203</v>
      </c>
      <c r="Y726" s="26" t="s">
        <v>2188</v>
      </c>
    </row>
    <row r="727" spans="1:25" hidden="1" x14ac:dyDescent="0.3">
      <c r="A727" s="26" t="s">
        <v>2189</v>
      </c>
      <c r="B727" s="26">
        <v>0</v>
      </c>
      <c r="C727" s="26" t="s">
        <v>653</v>
      </c>
      <c r="D727" s="26" t="s">
        <v>218</v>
      </c>
      <c r="E727" s="26" t="s">
        <v>624</v>
      </c>
      <c r="F727" s="26">
        <v>2018</v>
      </c>
      <c r="G727" s="26" t="s">
        <v>775</v>
      </c>
      <c r="H727" s="26">
        <v>1</v>
      </c>
      <c r="I727" s="26" t="s">
        <v>882</v>
      </c>
      <c r="J727" s="26" t="s">
        <v>882</v>
      </c>
      <c r="K727" s="26" t="s">
        <v>845</v>
      </c>
      <c r="L727" s="26" t="s">
        <v>2185</v>
      </c>
      <c r="M727" s="27">
        <v>672.663252884249</v>
      </c>
      <c r="O727" s="27">
        <v>672.663252884249</v>
      </c>
      <c r="P727" s="27">
        <v>816503.55322759598</v>
      </c>
      <c r="Q727" s="27">
        <v>20.170000000000002</v>
      </c>
      <c r="S727" s="27">
        <v>20.170000000000002</v>
      </c>
      <c r="T727" s="27">
        <v>2843576.5738863498</v>
      </c>
      <c r="U727" s="27">
        <v>692.83325288424896</v>
      </c>
      <c r="V727" s="27">
        <v>0</v>
      </c>
      <c r="W727" s="27">
        <v>692.83325288424896</v>
      </c>
      <c r="X727" s="27">
        <v>3660080.12711395</v>
      </c>
      <c r="Y727" s="26" t="s">
        <v>2190</v>
      </c>
    </row>
    <row r="728" spans="1:25" x14ac:dyDescent="0.3">
      <c r="A728" s="26" t="s">
        <v>2191</v>
      </c>
      <c r="B728" s="26">
        <v>0</v>
      </c>
      <c r="C728" s="26" t="s">
        <v>653</v>
      </c>
      <c r="D728" s="26" t="s">
        <v>218</v>
      </c>
      <c r="E728" s="26" t="s">
        <v>624</v>
      </c>
      <c r="F728" s="26">
        <v>2019</v>
      </c>
      <c r="G728" s="26" t="s">
        <v>843</v>
      </c>
      <c r="H728" s="26">
        <v>0</v>
      </c>
    </row>
    <row r="729" spans="1:25" hidden="1" x14ac:dyDescent="0.3">
      <c r="A729" s="26" t="s">
        <v>2192</v>
      </c>
      <c r="B729" s="26">
        <v>0</v>
      </c>
      <c r="C729" s="26" t="s">
        <v>653</v>
      </c>
      <c r="D729" s="26" t="s">
        <v>219</v>
      </c>
      <c r="E729" s="26" t="s">
        <v>624</v>
      </c>
      <c r="F729" s="26">
        <v>2016</v>
      </c>
      <c r="G729" s="26" t="s">
        <v>775</v>
      </c>
      <c r="H729" s="26">
        <v>1</v>
      </c>
      <c r="I729" s="26" t="s">
        <v>1008</v>
      </c>
      <c r="J729" s="26" t="s">
        <v>849</v>
      </c>
      <c r="K729" s="26" t="s">
        <v>845</v>
      </c>
      <c r="M729" s="27">
        <v>13684.8857118703</v>
      </c>
      <c r="O729" s="27">
        <v>13684.8857118703</v>
      </c>
      <c r="P729" s="27">
        <v>15324383.279999999</v>
      </c>
      <c r="Q729" s="27">
        <v>4200.4323166665099</v>
      </c>
      <c r="S729" s="27">
        <v>4200.4323166665099</v>
      </c>
      <c r="T729" s="27">
        <v>6384404.2300000004</v>
      </c>
      <c r="U729" s="27">
        <v>17885.3180285368</v>
      </c>
      <c r="V729" s="27">
        <v>0</v>
      </c>
      <c r="W729" s="27">
        <v>17885.3180285368</v>
      </c>
      <c r="X729" s="27">
        <v>21708787.510000002</v>
      </c>
      <c r="Y729" s="26" t="s">
        <v>2193</v>
      </c>
    </row>
    <row r="730" spans="1:25" hidden="1" x14ac:dyDescent="0.3">
      <c r="A730" s="26" t="s">
        <v>2194</v>
      </c>
      <c r="B730" s="26">
        <v>0</v>
      </c>
      <c r="C730" s="26" t="s">
        <v>653</v>
      </c>
      <c r="D730" s="26" t="s">
        <v>219</v>
      </c>
      <c r="E730" s="26" t="s">
        <v>624</v>
      </c>
      <c r="F730" s="26">
        <v>2017</v>
      </c>
      <c r="G730" s="26" t="s">
        <v>775</v>
      </c>
      <c r="H730" s="26">
        <v>1</v>
      </c>
      <c r="I730" s="26" t="s">
        <v>1008</v>
      </c>
      <c r="J730" s="26" t="s">
        <v>849</v>
      </c>
      <c r="K730" s="26" t="s">
        <v>845</v>
      </c>
      <c r="M730" s="27">
        <v>68295.347335483602</v>
      </c>
      <c r="O730" s="27">
        <v>68295.347335483602</v>
      </c>
      <c r="P730" s="27">
        <v>27893904.158371899</v>
      </c>
      <c r="Q730" s="27">
        <v>1850.02505630002</v>
      </c>
      <c r="S730" s="27">
        <v>1850.02505630002</v>
      </c>
      <c r="T730" s="27">
        <v>10171747.5592607</v>
      </c>
      <c r="U730" s="27">
        <v>70145.372391783603</v>
      </c>
      <c r="V730" s="27">
        <v>0</v>
      </c>
      <c r="W730" s="27">
        <v>70145.372391783603</v>
      </c>
      <c r="X730" s="27">
        <v>38065651.717632599</v>
      </c>
      <c r="Y730" s="26" t="s">
        <v>2195</v>
      </c>
    </row>
    <row r="731" spans="1:25" hidden="1" x14ac:dyDescent="0.3">
      <c r="A731" s="26" t="s">
        <v>2196</v>
      </c>
      <c r="B731" s="26">
        <v>0</v>
      </c>
      <c r="C731" s="26" t="s">
        <v>653</v>
      </c>
      <c r="D731" s="26" t="s">
        <v>220</v>
      </c>
      <c r="E731" s="26" t="s">
        <v>624</v>
      </c>
      <c r="F731" s="26">
        <v>2018</v>
      </c>
      <c r="G731" s="26" t="s">
        <v>775</v>
      </c>
      <c r="H731" s="26">
        <v>1</v>
      </c>
      <c r="I731" s="26" t="s">
        <v>845</v>
      </c>
      <c r="J731" s="26" t="s">
        <v>845</v>
      </c>
      <c r="K731" s="26" t="s">
        <v>845</v>
      </c>
      <c r="L731" s="26" t="s">
        <v>2197</v>
      </c>
      <c r="M731" s="27">
        <v>20793.552857217899</v>
      </c>
      <c r="N731" s="27">
        <v>0</v>
      </c>
      <c r="O731" s="27">
        <v>20793.552857217899</v>
      </c>
      <c r="P731" s="27">
        <v>6694355.9000000004</v>
      </c>
      <c r="Q731" s="27">
        <v>3510.98972600654</v>
      </c>
      <c r="R731" s="27">
        <v>0</v>
      </c>
      <c r="S731" s="27">
        <v>3510.98972600654</v>
      </c>
      <c r="T731" s="27">
        <v>10503165.369999999</v>
      </c>
      <c r="U731" s="27">
        <v>24304.5425832244</v>
      </c>
      <c r="V731" s="27">
        <v>0</v>
      </c>
      <c r="W731" s="27">
        <v>24304.5425832244</v>
      </c>
      <c r="X731" s="27">
        <v>17197521.27</v>
      </c>
      <c r="Y731" s="26" t="s">
        <v>2198</v>
      </c>
    </row>
    <row r="732" spans="1:25" hidden="1" x14ac:dyDescent="0.3">
      <c r="A732" s="26" t="s">
        <v>2199</v>
      </c>
      <c r="B732" s="26">
        <v>0</v>
      </c>
      <c r="C732" s="26" t="s">
        <v>2200</v>
      </c>
      <c r="D732" s="26" t="s">
        <v>238</v>
      </c>
      <c r="E732" s="26" t="s">
        <v>624</v>
      </c>
      <c r="F732" s="26">
        <v>2015</v>
      </c>
      <c r="G732" s="26" t="s">
        <v>843</v>
      </c>
      <c r="H732" s="26">
        <v>1</v>
      </c>
    </row>
    <row r="733" spans="1:25" hidden="1" x14ac:dyDescent="0.3">
      <c r="A733" s="26" t="s">
        <v>2201</v>
      </c>
      <c r="B733" s="26">
        <v>0</v>
      </c>
      <c r="C733" s="26" t="s">
        <v>2200</v>
      </c>
      <c r="D733" s="26" t="s">
        <v>238</v>
      </c>
      <c r="E733" s="26" t="s">
        <v>624</v>
      </c>
      <c r="F733" s="26">
        <v>2016</v>
      </c>
      <c r="G733" s="26" t="s">
        <v>775</v>
      </c>
      <c r="H733" s="26">
        <v>1</v>
      </c>
      <c r="I733" s="26" t="s">
        <v>806</v>
      </c>
      <c r="J733" s="26" t="s">
        <v>849</v>
      </c>
      <c r="K733" s="26" t="s">
        <v>845</v>
      </c>
      <c r="M733" s="27">
        <v>7.15</v>
      </c>
      <c r="N733" s="27">
        <v>0</v>
      </c>
      <c r="O733" s="27">
        <v>7.15</v>
      </c>
      <c r="P733" s="27">
        <v>342163.12</v>
      </c>
      <c r="Q733" s="27">
        <v>23060.48</v>
      </c>
      <c r="R733" s="27">
        <v>0</v>
      </c>
      <c r="S733" s="27">
        <v>23060.48</v>
      </c>
      <c r="T733" s="27">
        <v>3298942.13</v>
      </c>
      <c r="U733" s="27">
        <v>23067.63</v>
      </c>
      <c r="V733" s="27">
        <v>0</v>
      </c>
      <c r="W733" s="27">
        <v>23067.63</v>
      </c>
      <c r="X733" s="27">
        <v>3641105.25</v>
      </c>
      <c r="Y733" s="26" t="s">
        <v>2202</v>
      </c>
    </row>
    <row r="734" spans="1:25" hidden="1" x14ac:dyDescent="0.3">
      <c r="A734" s="26" t="s">
        <v>2203</v>
      </c>
      <c r="B734" s="26">
        <v>0</v>
      </c>
      <c r="C734" s="26" t="s">
        <v>2200</v>
      </c>
      <c r="D734" s="26" t="s">
        <v>238</v>
      </c>
      <c r="E734" s="26" t="s">
        <v>624</v>
      </c>
      <c r="F734" s="26">
        <v>2017</v>
      </c>
      <c r="G734" s="26" t="s">
        <v>775</v>
      </c>
      <c r="H734" s="26">
        <v>1</v>
      </c>
      <c r="I734" s="26" t="s">
        <v>806</v>
      </c>
      <c r="J734" s="26" t="s">
        <v>849</v>
      </c>
      <c r="K734" s="26" t="s">
        <v>845</v>
      </c>
      <c r="M734" s="27">
        <v>412.755</v>
      </c>
      <c r="O734" s="27">
        <v>412.755</v>
      </c>
      <c r="P734" s="27">
        <v>541674.429999999</v>
      </c>
      <c r="Q734" s="27">
        <v>1400.43</v>
      </c>
      <c r="S734" s="27">
        <v>1400.43</v>
      </c>
      <c r="T734" s="27">
        <v>2490546.14</v>
      </c>
      <c r="U734" s="27">
        <v>1813.1849999999999</v>
      </c>
      <c r="V734" s="27">
        <v>0</v>
      </c>
      <c r="W734" s="27">
        <v>1813.1849999999999</v>
      </c>
      <c r="X734" s="27">
        <v>3032220.57</v>
      </c>
      <c r="Y734" s="26" t="s">
        <v>2204</v>
      </c>
    </row>
    <row r="735" spans="1:25" hidden="1" x14ac:dyDescent="0.3">
      <c r="A735" s="26" t="s">
        <v>2205</v>
      </c>
      <c r="B735" s="26">
        <v>0</v>
      </c>
      <c r="C735" s="26" t="s">
        <v>2200</v>
      </c>
      <c r="D735" s="26" t="s">
        <v>656</v>
      </c>
      <c r="E735" s="26" t="s">
        <v>624</v>
      </c>
      <c r="F735" s="26">
        <v>2018</v>
      </c>
      <c r="G735" s="26" t="s">
        <v>775</v>
      </c>
      <c r="H735" s="26">
        <v>1</v>
      </c>
      <c r="I735" s="26" t="s">
        <v>806</v>
      </c>
      <c r="J735" s="26" t="s">
        <v>849</v>
      </c>
      <c r="K735" s="26" t="s">
        <v>845</v>
      </c>
      <c r="M735" s="27">
        <v>0</v>
      </c>
      <c r="O735" s="27">
        <v>0</v>
      </c>
      <c r="P735" s="27">
        <v>394032.99</v>
      </c>
      <c r="Q735" s="27">
        <v>6350.37</v>
      </c>
      <c r="S735" s="27">
        <v>6350.37</v>
      </c>
      <c r="T735" s="27">
        <v>1140874.73</v>
      </c>
      <c r="U735" s="27">
        <v>6350.37</v>
      </c>
      <c r="V735" s="27">
        <v>0</v>
      </c>
      <c r="W735" s="27">
        <v>6350.37</v>
      </c>
      <c r="X735" s="27">
        <v>1534907.72</v>
      </c>
      <c r="Y735" s="26" t="s">
        <v>2206</v>
      </c>
    </row>
    <row r="736" spans="1:25" x14ac:dyDescent="0.3">
      <c r="A736" s="26" t="s">
        <v>2207</v>
      </c>
      <c r="B736" s="26">
        <v>0</v>
      </c>
      <c r="C736" s="26" t="s">
        <v>2200</v>
      </c>
      <c r="D736" s="26" t="s">
        <v>656</v>
      </c>
      <c r="E736" s="26" t="s">
        <v>624</v>
      </c>
      <c r="F736" s="26">
        <v>2019</v>
      </c>
      <c r="G736" s="26" t="s">
        <v>775</v>
      </c>
      <c r="H736" s="26">
        <v>1</v>
      </c>
      <c r="I736" s="26" t="s">
        <v>806</v>
      </c>
      <c r="J736" s="26" t="s">
        <v>849</v>
      </c>
      <c r="K736" s="26" t="s">
        <v>845</v>
      </c>
      <c r="L736" s="26" t="s">
        <v>2208</v>
      </c>
      <c r="M736" s="27">
        <v>0</v>
      </c>
      <c r="N736" s="27">
        <v>0</v>
      </c>
      <c r="O736" s="27">
        <v>0</v>
      </c>
      <c r="P736" s="27">
        <v>678776.58</v>
      </c>
      <c r="Q736" s="27">
        <v>0</v>
      </c>
      <c r="R736" s="27">
        <v>0</v>
      </c>
      <c r="S736" s="27">
        <v>0</v>
      </c>
      <c r="T736" s="27">
        <v>2214702.7799999998</v>
      </c>
      <c r="U736" s="27">
        <v>0</v>
      </c>
      <c r="V736" s="27">
        <v>0</v>
      </c>
      <c r="W736" s="27">
        <v>0</v>
      </c>
      <c r="X736" s="27">
        <v>2893479.36</v>
      </c>
      <c r="Y736" s="26" t="s">
        <v>2209</v>
      </c>
    </row>
    <row r="737" spans="1:25" hidden="1" x14ac:dyDescent="0.3">
      <c r="A737" s="26" t="s">
        <v>2210</v>
      </c>
      <c r="B737" s="26">
        <v>0</v>
      </c>
      <c r="C737" s="26" t="s">
        <v>2200</v>
      </c>
      <c r="D737" s="26" t="s">
        <v>2211</v>
      </c>
      <c r="E737" s="26" t="s">
        <v>624</v>
      </c>
      <c r="F737" s="26">
        <v>2016</v>
      </c>
      <c r="G737" s="26" t="s">
        <v>775</v>
      </c>
      <c r="H737" s="26">
        <v>1</v>
      </c>
      <c r="I737" s="26" t="s">
        <v>806</v>
      </c>
      <c r="J737" s="26" t="s">
        <v>849</v>
      </c>
      <c r="K737" s="26" t="s">
        <v>845</v>
      </c>
      <c r="M737" s="27">
        <v>7.15</v>
      </c>
      <c r="N737" s="27">
        <v>197.2</v>
      </c>
      <c r="O737" s="27">
        <v>7.15</v>
      </c>
      <c r="P737" s="27">
        <v>671372.47999999695</v>
      </c>
      <c r="Q737" s="27">
        <v>3758.52</v>
      </c>
      <c r="R737" s="27">
        <v>22551.040000000001</v>
      </c>
      <c r="S737" s="27">
        <v>3758.52</v>
      </c>
      <c r="T737" s="27">
        <v>1275739.3700000001</v>
      </c>
      <c r="U737" s="27">
        <v>3765.67</v>
      </c>
      <c r="V737" s="27">
        <v>0</v>
      </c>
      <c r="W737" s="27">
        <v>3765.67</v>
      </c>
      <c r="X737" s="27">
        <v>1947111.85</v>
      </c>
      <c r="Y737" s="26" t="s">
        <v>2212</v>
      </c>
    </row>
    <row r="738" spans="1:25" hidden="1" x14ac:dyDescent="0.3">
      <c r="A738" s="26" t="s">
        <v>2213</v>
      </c>
      <c r="B738" s="26">
        <v>0</v>
      </c>
      <c r="C738" s="26" t="s">
        <v>2200</v>
      </c>
      <c r="D738" s="26" t="s">
        <v>2211</v>
      </c>
      <c r="E738" s="26" t="s">
        <v>624</v>
      </c>
      <c r="F738" s="26">
        <v>2017</v>
      </c>
      <c r="G738" s="26" t="s">
        <v>775</v>
      </c>
      <c r="H738" s="26">
        <v>1</v>
      </c>
      <c r="I738" s="26" t="s">
        <v>806</v>
      </c>
      <c r="J738" s="26" t="s">
        <v>849</v>
      </c>
      <c r="K738" s="26" t="s">
        <v>845</v>
      </c>
      <c r="M738" s="27">
        <v>412.75</v>
      </c>
      <c r="O738" s="27">
        <v>412.75</v>
      </c>
      <c r="P738" s="27">
        <v>326950.62000000098</v>
      </c>
      <c r="Q738" s="27">
        <v>3247.6835444080998</v>
      </c>
      <c r="S738" s="27">
        <v>3247.6835444080998</v>
      </c>
      <c r="T738" s="27">
        <v>1088890.53</v>
      </c>
      <c r="U738" s="27">
        <v>3660.4335444080998</v>
      </c>
      <c r="V738" s="27">
        <v>0</v>
      </c>
      <c r="W738" s="27">
        <v>3660.4335444080998</v>
      </c>
      <c r="X738" s="27">
        <v>1415841.15</v>
      </c>
      <c r="Y738" s="26" t="s">
        <v>2214</v>
      </c>
    </row>
    <row r="739" spans="1:25" hidden="1" x14ac:dyDescent="0.3">
      <c r="A739" s="26" t="s">
        <v>2215</v>
      </c>
      <c r="B739" s="26">
        <v>0</v>
      </c>
      <c r="C739" s="26" t="s">
        <v>706</v>
      </c>
      <c r="D739" s="26" t="s">
        <v>239</v>
      </c>
      <c r="E739" s="26" t="s">
        <v>624</v>
      </c>
      <c r="F739" s="26">
        <v>2017</v>
      </c>
      <c r="G739" s="26" t="s">
        <v>775</v>
      </c>
      <c r="H739" s="26">
        <v>1</v>
      </c>
      <c r="I739" s="26" t="s">
        <v>806</v>
      </c>
      <c r="J739" s="26" t="s">
        <v>806</v>
      </c>
      <c r="K739" s="26" t="s">
        <v>807</v>
      </c>
      <c r="O739" s="27">
        <v>0</v>
      </c>
      <c r="P739" s="27">
        <v>1869562</v>
      </c>
      <c r="S739" s="27">
        <v>0</v>
      </c>
      <c r="U739" s="27">
        <v>0</v>
      </c>
      <c r="V739" s="27">
        <v>0</v>
      </c>
      <c r="W739" s="27">
        <v>0</v>
      </c>
      <c r="X739" s="27">
        <v>1869562</v>
      </c>
    </row>
    <row r="740" spans="1:25" hidden="1" x14ac:dyDescent="0.3">
      <c r="A740" s="26" t="s">
        <v>2216</v>
      </c>
      <c r="B740" s="26">
        <v>0</v>
      </c>
      <c r="C740" s="26" t="s">
        <v>707</v>
      </c>
      <c r="D740" s="26" t="s">
        <v>240</v>
      </c>
      <c r="E740" s="26" t="s">
        <v>624</v>
      </c>
      <c r="F740" s="26">
        <v>2016</v>
      </c>
      <c r="G740" s="26" t="s">
        <v>843</v>
      </c>
      <c r="H740" s="26">
        <v>0</v>
      </c>
      <c r="I740" s="26" t="s">
        <v>806</v>
      </c>
      <c r="J740" s="26" t="s">
        <v>806</v>
      </c>
      <c r="K740" s="26" t="s">
        <v>807</v>
      </c>
      <c r="M740" s="27">
        <v>0</v>
      </c>
      <c r="O740" s="27">
        <v>0</v>
      </c>
      <c r="P740" s="27">
        <v>2307996</v>
      </c>
      <c r="Q740" s="27">
        <v>0</v>
      </c>
      <c r="S740" s="27">
        <v>0</v>
      </c>
      <c r="T740" s="27">
        <v>1583521</v>
      </c>
      <c r="U740" s="27">
        <v>0</v>
      </c>
      <c r="V740" s="27">
        <v>0</v>
      </c>
      <c r="W740" s="27">
        <v>0</v>
      </c>
      <c r="X740" s="27">
        <v>3891517</v>
      </c>
    </row>
    <row r="741" spans="1:25" hidden="1" x14ac:dyDescent="0.3">
      <c r="A741" s="26" t="s">
        <v>2217</v>
      </c>
      <c r="B741" s="26">
        <v>0</v>
      </c>
      <c r="C741" s="26" t="s">
        <v>707</v>
      </c>
      <c r="D741" s="26" t="s">
        <v>240</v>
      </c>
      <c r="E741" s="26" t="s">
        <v>624</v>
      </c>
      <c r="F741" s="26">
        <v>2017</v>
      </c>
      <c r="G741" s="26" t="s">
        <v>775</v>
      </c>
      <c r="H741" s="26">
        <v>1</v>
      </c>
      <c r="I741" s="26" t="s">
        <v>806</v>
      </c>
      <c r="J741" s="26" t="s">
        <v>806</v>
      </c>
      <c r="K741" s="26" t="s">
        <v>807</v>
      </c>
      <c r="O741" s="27">
        <v>0</v>
      </c>
      <c r="P741" s="27">
        <v>2987479.54</v>
      </c>
      <c r="S741" s="27">
        <v>0</v>
      </c>
      <c r="T741" s="27">
        <v>1647174.55</v>
      </c>
      <c r="U741" s="27">
        <v>0</v>
      </c>
      <c r="V741" s="27">
        <v>0</v>
      </c>
      <c r="W741" s="27">
        <v>0</v>
      </c>
      <c r="X741" s="27">
        <v>4634654.09</v>
      </c>
    </row>
    <row r="742" spans="1:25" hidden="1" x14ac:dyDescent="0.3">
      <c r="A742" s="26" t="s">
        <v>2218</v>
      </c>
      <c r="B742" s="26">
        <v>0</v>
      </c>
      <c r="C742" s="26" t="s">
        <v>707</v>
      </c>
      <c r="D742" s="26" t="s">
        <v>240</v>
      </c>
      <c r="E742" s="26" t="s">
        <v>624</v>
      </c>
      <c r="F742" s="26">
        <v>2018</v>
      </c>
      <c r="G742" s="26" t="s">
        <v>775</v>
      </c>
      <c r="H742" s="26">
        <v>1</v>
      </c>
      <c r="I742" s="26" t="s">
        <v>806</v>
      </c>
      <c r="J742" s="26" t="s">
        <v>806</v>
      </c>
      <c r="K742" s="26" t="s">
        <v>807</v>
      </c>
      <c r="L742" s="26" t="s">
        <v>2219</v>
      </c>
      <c r="M742" s="27">
        <v>0</v>
      </c>
      <c r="N742" s="27">
        <v>0</v>
      </c>
      <c r="O742" s="27">
        <v>0</v>
      </c>
      <c r="P742" s="27">
        <v>3509531.58237996</v>
      </c>
      <c r="Q742" s="27">
        <v>0</v>
      </c>
      <c r="R742" s="27">
        <v>0</v>
      </c>
      <c r="S742" s="27">
        <v>0</v>
      </c>
      <c r="T742" s="27">
        <v>1752339.9394449501</v>
      </c>
      <c r="U742" s="27">
        <v>0</v>
      </c>
      <c r="V742" s="27">
        <v>0</v>
      </c>
      <c r="W742" s="27">
        <v>0</v>
      </c>
      <c r="X742" s="27">
        <v>5261871.5218249103</v>
      </c>
    </row>
    <row r="743" spans="1:25" x14ac:dyDescent="0.3">
      <c r="A743" s="26" t="s">
        <v>2220</v>
      </c>
      <c r="B743" s="26">
        <v>0</v>
      </c>
      <c r="C743" s="26" t="s">
        <v>707</v>
      </c>
      <c r="D743" s="26" t="s">
        <v>2221</v>
      </c>
      <c r="E743" s="26" t="s">
        <v>624</v>
      </c>
      <c r="F743" s="26">
        <v>2019</v>
      </c>
      <c r="G743" s="26" t="s">
        <v>775</v>
      </c>
      <c r="H743" s="26">
        <v>1</v>
      </c>
      <c r="I743" s="26" t="s">
        <v>806</v>
      </c>
      <c r="J743" s="26" t="s">
        <v>806</v>
      </c>
      <c r="K743" s="26" t="s">
        <v>807</v>
      </c>
      <c r="L743" s="26" t="s">
        <v>2222</v>
      </c>
      <c r="M743" s="27">
        <v>0</v>
      </c>
      <c r="N743" s="27">
        <v>0</v>
      </c>
      <c r="O743" s="27">
        <v>0</v>
      </c>
      <c r="P743" s="27">
        <v>1198743.33</v>
      </c>
      <c r="Q743" s="27">
        <v>0</v>
      </c>
      <c r="R743" s="27">
        <v>0</v>
      </c>
      <c r="S743" s="27">
        <v>0</v>
      </c>
      <c r="T743" s="27">
        <v>1903465.28</v>
      </c>
      <c r="U743" s="27">
        <v>0</v>
      </c>
      <c r="V743" s="27">
        <v>0</v>
      </c>
      <c r="W743" s="27">
        <v>0</v>
      </c>
      <c r="X743" s="27">
        <v>3102208.61</v>
      </c>
    </row>
    <row r="744" spans="1:25" hidden="1" x14ac:dyDescent="0.3">
      <c r="A744" s="26" t="s">
        <v>2223</v>
      </c>
      <c r="B744" s="26">
        <v>0</v>
      </c>
      <c r="C744" s="26" t="s">
        <v>708</v>
      </c>
      <c r="D744" s="26" t="s">
        <v>241</v>
      </c>
      <c r="E744" s="26" t="s">
        <v>624</v>
      </c>
      <c r="F744" s="26">
        <v>2016</v>
      </c>
      <c r="G744" s="26" t="s">
        <v>805</v>
      </c>
      <c r="H744" s="26">
        <v>0</v>
      </c>
      <c r="I744" s="26" t="s">
        <v>882</v>
      </c>
      <c r="J744" s="26" t="s">
        <v>882</v>
      </c>
      <c r="K744" s="26" t="s">
        <v>845</v>
      </c>
      <c r="M744" s="27">
        <v>14430.25</v>
      </c>
      <c r="N744" s="27">
        <v>7662.31</v>
      </c>
      <c r="O744" s="27">
        <v>6767.94</v>
      </c>
      <c r="P744" s="27">
        <v>494737</v>
      </c>
      <c r="Q744" s="27">
        <v>2349.69</v>
      </c>
      <c r="R744" s="27">
        <v>1513.38</v>
      </c>
      <c r="S744" s="27">
        <v>836.31</v>
      </c>
      <c r="T744" s="27">
        <v>769540</v>
      </c>
      <c r="U744" s="27">
        <v>16779.939999999999</v>
      </c>
      <c r="V744" s="27">
        <v>9175.69</v>
      </c>
      <c r="W744" s="27">
        <v>7604.25</v>
      </c>
      <c r="X744" s="27">
        <v>1264277</v>
      </c>
      <c r="Y744" s="26" t="s">
        <v>2224</v>
      </c>
    </row>
    <row r="745" spans="1:25" hidden="1" x14ac:dyDescent="0.3">
      <c r="A745" s="26" t="s">
        <v>2225</v>
      </c>
      <c r="B745" s="26">
        <v>0</v>
      </c>
      <c r="C745" s="26" t="s">
        <v>708</v>
      </c>
      <c r="D745" s="26" t="s">
        <v>241</v>
      </c>
      <c r="E745" s="26" t="s">
        <v>624</v>
      </c>
      <c r="F745" s="26">
        <v>2017</v>
      </c>
      <c r="G745" s="26" t="s">
        <v>775</v>
      </c>
      <c r="H745" s="26">
        <v>1</v>
      </c>
      <c r="I745" s="26" t="s">
        <v>882</v>
      </c>
      <c r="J745" s="26" t="s">
        <v>882</v>
      </c>
      <c r="K745" s="26" t="s">
        <v>845</v>
      </c>
      <c r="M745" s="27">
        <v>24412.093874274498</v>
      </c>
      <c r="N745" s="27">
        <v>0</v>
      </c>
      <c r="O745" s="27">
        <v>24412.093874274498</v>
      </c>
      <c r="P745" s="27">
        <v>2000245</v>
      </c>
      <c r="Q745" s="27">
        <v>2071.69087387023</v>
      </c>
      <c r="R745" s="27">
        <v>4061</v>
      </c>
      <c r="S745" s="27">
        <v>-1989.30912612978</v>
      </c>
      <c r="T745" s="27">
        <v>843536</v>
      </c>
      <c r="U745" s="27">
        <v>26483.784748144699</v>
      </c>
      <c r="V745" s="27">
        <v>4061</v>
      </c>
      <c r="W745" s="27">
        <v>22422.784748144699</v>
      </c>
      <c r="X745" s="27">
        <v>2843781</v>
      </c>
      <c r="Y745" s="26" t="s">
        <v>2226</v>
      </c>
    </row>
    <row r="746" spans="1:25" hidden="1" x14ac:dyDescent="0.3">
      <c r="A746" s="26" t="s">
        <v>2227</v>
      </c>
      <c r="B746" s="26">
        <v>0</v>
      </c>
      <c r="C746" s="26" t="s">
        <v>708</v>
      </c>
      <c r="D746" s="26" t="s">
        <v>242</v>
      </c>
      <c r="E746" s="26" t="s">
        <v>624</v>
      </c>
      <c r="F746" s="26">
        <v>2018</v>
      </c>
      <c r="G746" s="26" t="s">
        <v>775</v>
      </c>
      <c r="H746" s="26">
        <v>1</v>
      </c>
      <c r="I746" s="26" t="s">
        <v>882</v>
      </c>
      <c r="J746" s="26" t="s">
        <v>882</v>
      </c>
      <c r="K746" s="26" t="s">
        <v>845</v>
      </c>
      <c r="L746" s="26" t="s">
        <v>2228</v>
      </c>
      <c r="M746" s="27">
        <v>6643</v>
      </c>
      <c r="N746" s="27">
        <v>35704</v>
      </c>
      <c r="O746" s="27">
        <v>-29061</v>
      </c>
      <c r="P746" s="27">
        <v>609738</v>
      </c>
      <c r="Q746" s="27">
        <v>7762</v>
      </c>
      <c r="R746" s="27">
        <v>2179</v>
      </c>
      <c r="S746" s="27">
        <v>5583</v>
      </c>
      <c r="T746" s="27">
        <v>466759</v>
      </c>
      <c r="U746" s="27">
        <v>14405</v>
      </c>
      <c r="V746" s="27">
        <v>37883</v>
      </c>
      <c r="W746" s="27">
        <v>-23478</v>
      </c>
      <c r="X746" s="27">
        <v>1076497</v>
      </c>
      <c r="Y746" s="26" t="s">
        <v>2229</v>
      </c>
    </row>
    <row r="747" spans="1:25" x14ac:dyDescent="0.3">
      <c r="A747" s="26" t="s">
        <v>2230</v>
      </c>
      <c r="B747" s="26">
        <v>0</v>
      </c>
      <c r="C747" s="26" t="s">
        <v>708</v>
      </c>
      <c r="D747" s="26" t="s">
        <v>242</v>
      </c>
      <c r="E747" s="26" t="s">
        <v>624</v>
      </c>
      <c r="F747" s="26">
        <v>2019</v>
      </c>
      <c r="G747" s="26" t="s">
        <v>775</v>
      </c>
      <c r="H747" s="26">
        <v>1</v>
      </c>
      <c r="I747" s="26" t="s">
        <v>882</v>
      </c>
      <c r="J747" s="26" t="s">
        <v>882</v>
      </c>
      <c r="K747" s="26" t="s">
        <v>845</v>
      </c>
      <c r="M747" s="27">
        <v>12398.719350986299</v>
      </c>
      <c r="O747" s="27">
        <v>12398.719350986299</v>
      </c>
      <c r="P747" s="27">
        <v>480473.85</v>
      </c>
      <c r="Q747" s="27">
        <v>8525.2286881938599</v>
      </c>
      <c r="R747" s="27">
        <v>7052.65</v>
      </c>
      <c r="S747" s="27">
        <v>1472.57868819386</v>
      </c>
      <c r="T747" s="27">
        <v>636088</v>
      </c>
      <c r="U747" s="27">
        <v>20923.948039180199</v>
      </c>
      <c r="V747" s="27">
        <v>7052.65</v>
      </c>
      <c r="W747" s="27">
        <v>13871.298039180199</v>
      </c>
      <c r="X747" s="27">
        <v>1116561.8500000001</v>
      </c>
      <c r="Y747" s="26" t="s">
        <v>2231</v>
      </c>
    </row>
    <row r="748" spans="1:25" hidden="1" x14ac:dyDescent="0.3">
      <c r="A748" s="26" t="s">
        <v>2232</v>
      </c>
      <c r="B748" s="26">
        <v>0</v>
      </c>
      <c r="C748" s="26" t="s">
        <v>708</v>
      </c>
      <c r="D748" s="26" t="s">
        <v>243</v>
      </c>
      <c r="E748" s="26" t="s">
        <v>624</v>
      </c>
      <c r="F748" s="26">
        <v>2014</v>
      </c>
      <c r="G748" s="26" t="s">
        <v>843</v>
      </c>
      <c r="H748" s="26">
        <v>0</v>
      </c>
    </row>
    <row r="749" spans="1:25" hidden="1" x14ac:dyDescent="0.3">
      <c r="A749" s="26" t="s">
        <v>2233</v>
      </c>
      <c r="B749" s="26">
        <v>0</v>
      </c>
      <c r="C749" s="26" t="s">
        <v>708</v>
      </c>
      <c r="D749" s="26" t="s">
        <v>243</v>
      </c>
      <c r="E749" s="26" t="s">
        <v>624</v>
      </c>
      <c r="F749" s="26">
        <v>2016</v>
      </c>
      <c r="G749" s="26" t="s">
        <v>805</v>
      </c>
      <c r="H749" s="26">
        <v>0</v>
      </c>
      <c r="I749" s="26" t="s">
        <v>882</v>
      </c>
      <c r="J749" s="26" t="s">
        <v>882</v>
      </c>
      <c r="K749" s="26" t="s">
        <v>845</v>
      </c>
      <c r="M749" s="27">
        <v>17836.778530601001</v>
      </c>
      <c r="N749" s="27">
        <v>6740</v>
      </c>
      <c r="O749" s="27">
        <v>11096.778530600999</v>
      </c>
      <c r="P749" s="27">
        <v>881994</v>
      </c>
      <c r="Q749" s="27">
        <v>1922</v>
      </c>
      <c r="R749" s="27">
        <v>186</v>
      </c>
      <c r="S749" s="27">
        <v>1736</v>
      </c>
      <c r="T749" s="27">
        <v>298660</v>
      </c>
      <c r="U749" s="27">
        <v>19758.778530601001</v>
      </c>
      <c r="V749" s="27">
        <v>6926</v>
      </c>
      <c r="W749" s="27">
        <v>12832.778530600999</v>
      </c>
      <c r="X749" s="27">
        <v>1180654</v>
      </c>
      <c r="Y749" s="26" t="s">
        <v>2234</v>
      </c>
    </row>
    <row r="750" spans="1:25" hidden="1" x14ac:dyDescent="0.3">
      <c r="A750" s="26" t="s">
        <v>2235</v>
      </c>
      <c r="B750" s="26">
        <v>0</v>
      </c>
      <c r="C750" s="26" t="s">
        <v>708</v>
      </c>
      <c r="D750" s="26" t="s">
        <v>243</v>
      </c>
      <c r="E750" s="26" t="s">
        <v>624</v>
      </c>
      <c r="F750" s="26">
        <v>2017</v>
      </c>
      <c r="G750" s="26" t="s">
        <v>775</v>
      </c>
      <c r="H750" s="26">
        <v>1</v>
      </c>
      <c r="I750" s="26" t="s">
        <v>882</v>
      </c>
      <c r="J750" s="26" t="s">
        <v>882</v>
      </c>
      <c r="K750" s="26" t="s">
        <v>845</v>
      </c>
      <c r="M750" s="27">
        <v>33995</v>
      </c>
      <c r="N750" s="27">
        <v>43290</v>
      </c>
      <c r="O750" s="27">
        <v>-9295</v>
      </c>
      <c r="P750" s="27">
        <v>2502443.52</v>
      </c>
      <c r="Q750" s="27">
        <v>3825</v>
      </c>
      <c r="R750" s="27">
        <v>3156</v>
      </c>
      <c r="S750" s="27">
        <v>669</v>
      </c>
      <c r="T750" s="27">
        <v>466422.85</v>
      </c>
      <c r="U750" s="27">
        <v>37820</v>
      </c>
      <c r="V750" s="27">
        <v>46446</v>
      </c>
      <c r="W750" s="27">
        <v>-8626</v>
      </c>
      <c r="X750" s="27">
        <v>2968866.37</v>
      </c>
      <c r="Y750" s="26" t="s">
        <v>2236</v>
      </c>
    </row>
    <row r="751" spans="1:25" hidden="1" x14ac:dyDescent="0.3">
      <c r="A751" s="26" t="s">
        <v>2237</v>
      </c>
      <c r="B751" s="26">
        <v>0</v>
      </c>
      <c r="C751" s="26" t="s">
        <v>708</v>
      </c>
      <c r="D751" s="26" t="s">
        <v>244</v>
      </c>
      <c r="E751" s="26" t="s">
        <v>624</v>
      </c>
      <c r="F751" s="26">
        <v>2017</v>
      </c>
      <c r="G751" s="26" t="s">
        <v>775</v>
      </c>
      <c r="H751" s="26">
        <v>1</v>
      </c>
      <c r="I751" s="26" t="s">
        <v>806</v>
      </c>
      <c r="J751" s="26" t="s">
        <v>882</v>
      </c>
      <c r="K751" s="26" t="s">
        <v>845</v>
      </c>
      <c r="M751" s="27">
        <v>31314.1351724138</v>
      </c>
      <c r="N751" s="27">
        <v>7498.2643678160903</v>
      </c>
      <c r="O751" s="27">
        <v>23815.8708045977</v>
      </c>
      <c r="P751" s="27">
        <v>840439.46</v>
      </c>
      <c r="Q751" s="27">
        <v>1767.9340229885099</v>
      </c>
      <c r="R751" s="27">
        <v>109.462643678161</v>
      </c>
      <c r="S751" s="27">
        <v>1658.4713793103499</v>
      </c>
      <c r="T751" s="27">
        <v>364521.33</v>
      </c>
      <c r="U751" s="27">
        <v>33082.069195402299</v>
      </c>
      <c r="V751" s="27">
        <v>7607.7270114942503</v>
      </c>
      <c r="W751" s="27">
        <v>25474.342183908</v>
      </c>
      <c r="X751" s="27">
        <v>1204960.79</v>
      </c>
      <c r="Y751" s="26" t="s">
        <v>2238</v>
      </c>
    </row>
    <row r="752" spans="1:25" hidden="1" x14ac:dyDescent="0.3">
      <c r="A752" s="26" t="s">
        <v>2239</v>
      </c>
      <c r="B752" s="26">
        <v>0</v>
      </c>
      <c r="C752" s="26" t="s">
        <v>708</v>
      </c>
      <c r="D752" s="26" t="s">
        <v>244</v>
      </c>
      <c r="E752" s="26" t="s">
        <v>624</v>
      </c>
      <c r="F752" s="26">
        <v>2018</v>
      </c>
      <c r="G752" s="26" t="s">
        <v>775</v>
      </c>
      <c r="H752" s="26">
        <v>1</v>
      </c>
      <c r="I752" s="26" t="s">
        <v>806</v>
      </c>
      <c r="J752" s="26" t="s">
        <v>882</v>
      </c>
      <c r="K752" s="26" t="s">
        <v>845</v>
      </c>
      <c r="M752" s="27">
        <v>44231</v>
      </c>
      <c r="N752" s="27">
        <v>42882</v>
      </c>
      <c r="O752" s="27">
        <v>1349</v>
      </c>
      <c r="P752" s="27">
        <v>4941351</v>
      </c>
      <c r="Q752" s="27">
        <v>10963</v>
      </c>
      <c r="R752" s="27">
        <v>6003</v>
      </c>
      <c r="S752" s="27">
        <v>4960</v>
      </c>
      <c r="T752" s="27">
        <v>3032676</v>
      </c>
      <c r="U752" s="27">
        <v>55194</v>
      </c>
      <c r="V752" s="27">
        <v>48885</v>
      </c>
      <c r="W752" s="27">
        <v>6309</v>
      </c>
      <c r="X752" s="27">
        <v>7974027</v>
      </c>
      <c r="Y752" s="26" t="s">
        <v>2240</v>
      </c>
    </row>
    <row r="753" spans="1:25" x14ac:dyDescent="0.3">
      <c r="A753" s="26" t="s">
        <v>2241</v>
      </c>
      <c r="B753" s="26">
        <v>0</v>
      </c>
      <c r="C753" s="26" t="s">
        <v>708</v>
      </c>
      <c r="D753" s="26" t="s">
        <v>244</v>
      </c>
      <c r="E753" s="26" t="s">
        <v>624</v>
      </c>
      <c r="F753" s="26">
        <v>2019</v>
      </c>
      <c r="G753" s="26" t="s">
        <v>775</v>
      </c>
      <c r="H753" s="26">
        <v>1</v>
      </c>
      <c r="I753" s="26" t="s">
        <v>882</v>
      </c>
      <c r="J753" s="26" t="s">
        <v>882</v>
      </c>
      <c r="K753" s="26" t="s">
        <v>845</v>
      </c>
      <c r="L753" s="26" t="s">
        <v>2242</v>
      </c>
      <c r="M753" s="27">
        <v>52386.15</v>
      </c>
      <c r="N753" s="27">
        <v>13767.34</v>
      </c>
      <c r="O753" s="27">
        <v>38618.81</v>
      </c>
      <c r="P753" s="27">
        <v>4391394.92</v>
      </c>
      <c r="Q753" s="27">
        <v>10483.82</v>
      </c>
      <c r="R753" s="27">
        <v>10483.82</v>
      </c>
      <c r="S753" s="27">
        <v>0</v>
      </c>
      <c r="T753" s="27">
        <v>3491521</v>
      </c>
      <c r="U753" s="27">
        <v>62869.97</v>
      </c>
      <c r="V753" s="27">
        <v>24251.16</v>
      </c>
      <c r="W753" s="27">
        <v>38618.81</v>
      </c>
      <c r="X753" s="27">
        <v>7882915.9199999999</v>
      </c>
      <c r="Y753" s="26" t="s">
        <v>2243</v>
      </c>
    </row>
    <row r="754" spans="1:25" hidden="1" x14ac:dyDescent="0.3">
      <c r="A754" s="26" t="s">
        <v>2244</v>
      </c>
      <c r="B754" s="26">
        <v>0</v>
      </c>
      <c r="C754" s="26" t="s">
        <v>657</v>
      </c>
      <c r="D754" s="26" t="s">
        <v>245</v>
      </c>
      <c r="E754" s="26" t="s">
        <v>624</v>
      </c>
      <c r="F754" s="26">
        <v>2016</v>
      </c>
      <c r="G754" s="26" t="s">
        <v>805</v>
      </c>
      <c r="H754" s="26">
        <v>0</v>
      </c>
      <c r="I754" s="26" t="s">
        <v>1008</v>
      </c>
      <c r="J754" s="26" t="s">
        <v>849</v>
      </c>
      <c r="K754" s="26" t="s">
        <v>845</v>
      </c>
      <c r="L754" s="26" t="s">
        <v>2245</v>
      </c>
      <c r="M754" s="27">
        <v>28337.125607598398</v>
      </c>
      <c r="O754" s="27">
        <v>28337.125607598398</v>
      </c>
      <c r="P754" s="27">
        <v>15033441</v>
      </c>
      <c r="S754" s="27">
        <v>0</v>
      </c>
      <c r="T754" s="27">
        <v>4333392</v>
      </c>
      <c r="U754" s="27">
        <v>28337.125607598398</v>
      </c>
      <c r="V754" s="27">
        <v>0</v>
      </c>
      <c r="W754" s="27">
        <v>28337.125607598398</v>
      </c>
      <c r="X754" s="27">
        <v>19366833</v>
      </c>
      <c r="Y754" s="26" t="s">
        <v>2246</v>
      </c>
    </row>
    <row r="755" spans="1:25" hidden="1" x14ac:dyDescent="0.3">
      <c r="A755" s="26" t="s">
        <v>2247</v>
      </c>
      <c r="B755" s="26">
        <v>0</v>
      </c>
      <c r="C755" s="26" t="s">
        <v>657</v>
      </c>
      <c r="D755" s="26" t="s">
        <v>245</v>
      </c>
      <c r="E755" s="26" t="s">
        <v>624</v>
      </c>
      <c r="F755" s="26">
        <v>2017</v>
      </c>
      <c r="G755" s="26" t="s">
        <v>775</v>
      </c>
      <c r="H755" s="26">
        <v>1</v>
      </c>
      <c r="I755" s="26" t="s">
        <v>845</v>
      </c>
      <c r="J755" s="26" t="s">
        <v>849</v>
      </c>
      <c r="K755" s="26" t="s">
        <v>845</v>
      </c>
      <c r="L755" s="26" t="s">
        <v>2248</v>
      </c>
      <c r="M755" s="27">
        <v>22864.727744570799</v>
      </c>
      <c r="N755" s="27">
        <v>0</v>
      </c>
      <c r="O755" s="27">
        <v>22864.727744570799</v>
      </c>
      <c r="P755" s="27">
        <v>4700599.6445974298</v>
      </c>
      <c r="Q755" s="27">
        <v>0</v>
      </c>
      <c r="R755" s="27">
        <v>0</v>
      </c>
      <c r="S755" s="27">
        <v>0</v>
      </c>
      <c r="T755" s="27">
        <v>3881500</v>
      </c>
      <c r="U755" s="27">
        <v>22864.727744570799</v>
      </c>
      <c r="V755" s="27">
        <v>0</v>
      </c>
      <c r="W755" s="27">
        <v>22864.727744570799</v>
      </c>
      <c r="X755" s="27">
        <v>8582099.6445974298</v>
      </c>
    </row>
    <row r="756" spans="1:25" hidden="1" x14ac:dyDescent="0.3">
      <c r="A756" s="26" t="s">
        <v>2249</v>
      </c>
      <c r="B756" s="26">
        <v>0</v>
      </c>
      <c r="C756" s="26" t="s">
        <v>657</v>
      </c>
      <c r="D756" s="26" t="s">
        <v>246</v>
      </c>
      <c r="E756" s="26" t="s">
        <v>624</v>
      </c>
      <c r="F756" s="26">
        <v>2018</v>
      </c>
      <c r="G756" s="26" t="s">
        <v>775</v>
      </c>
      <c r="H756" s="26">
        <v>1</v>
      </c>
      <c r="I756" s="26" t="s">
        <v>806</v>
      </c>
      <c r="J756" s="26" t="s">
        <v>849</v>
      </c>
      <c r="K756" s="26" t="s">
        <v>845</v>
      </c>
      <c r="L756" s="26" t="s">
        <v>2250</v>
      </c>
      <c r="M756" s="27">
        <v>157.78</v>
      </c>
      <c r="N756" s="27">
        <v>0</v>
      </c>
      <c r="O756" s="27">
        <v>157.78</v>
      </c>
      <c r="P756" s="27">
        <v>5195182</v>
      </c>
      <c r="Q756" s="27">
        <v>0</v>
      </c>
      <c r="R756" s="27">
        <v>0</v>
      </c>
      <c r="S756" s="27">
        <v>0</v>
      </c>
      <c r="T756" s="27">
        <v>5895904</v>
      </c>
      <c r="U756" s="27">
        <v>157.78</v>
      </c>
      <c r="V756" s="27">
        <v>0</v>
      </c>
      <c r="W756" s="27">
        <v>157.78</v>
      </c>
      <c r="X756" s="27">
        <v>11091086</v>
      </c>
    </row>
    <row r="757" spans="1:25" x14ac:dyDescent="0.3">
      <c r="A757" s="26" t="s">
        <v>2251</v>
      </c>
      <c r="B757" s="26">
        <v>0</v>
      </c>
      <c r="C757" s="26" t="s">
        <v>657</v>
      </c>
      <c r="D757" s="26" t="s">
        <v>246</v>
      </c>
      <c r="E757" s="26" t="s">
        <v>624</v>
      </c>
      <c r="F757" s="26">
        <v>2019</v>
      </c>
      <c r="G757" s="26" t="s">
        <v>775</v>
      </c>
      <c r="H757" s="26">
        <v>1</v>
      </c>
      <c r="I757" s="26" t="s">
        <v>882</v>
      </c>
      <c r="J757" s="26" t="s">
        <v>849</v>
      </c>
      <c r="K757" s="26" t="s">
        <v>845</v>
      </c>
      <c r="L757" s="26" t="s">
        <v>2252</v>
      </c>
      <c r="M757" s="27">
        <v>136.54</v>
      </c>
      <c r="N757" s="27">
        <v>0</v>
      </c>
      <c r="O757" s="27">
        <v>136.54</v>
      </c>
      <c r="P757" s="27">
        <v>9397855</v>
      </c>
      <c r="Q757" s="27">
        <v>0</v>
      </c>
      <c r="R757" s="27">
        <v>0</v>
      </c>
      <c r="S757" s="27">
        <v>0</v>
      </c>
      <c r="T757" s="27">
        <v>11945561</v>
      </c>
      <c r="U757" s="27">
        <v>136.54</v>
      </c>
      <c r="V757" s="27">
        <v>0</v>
      </c>
      <c r="W757" s="27">
        <v>136.54</v>
      </c>
      <c r="X757" s="27">
        <v>21343416</v>
      </c>
      <c r="Y757" s="26" t="s">
        <v>2253</v>
      </c>
    </row>
    <row r="758" spans="1:25" hidden="1" x14ac:dyDescent="0.3">
      <c r="A758" s="26" t="s">
        <v>2254</v>
      </c>
      <c r="B758" s="26">
        <v>0</v>
      </c>
      <c r="C758" s="26" t="s">
        <v>657</v>
      </c>
      <c r="D758" s="26" t="s">
        <v>247</v>
      </c>
      <c r="E758" s="26" t="s">
        <v>624</v>
      </c>
      <c r="F758" s="26">
        <v>2015</v>
      </c>
      <c r="G758" s="26" t="s">
        <v>843</v>
      </c>
      <c r="H758" s="26">
        <v>0</v>
      </c>
    </row>
    <row r="759" spans="1:25" hidden="1" x14ac:dyDescent="0.3">
      <c r="A759" s="26" t="s">
        <v>2255</v>
      </c>
      <c r="B759" s="26">
        <v>0</v>
      </c>
      <c r="C759" s="26" t="s">
        <v>657</v>
      </c>
      <c r="D759" s="26" t="s">
        <v>247</v>
      </c>
      <c r="E759" s="26" t="s">
        <v>624</v>
      </c>
      <c r="F759" s="26">
        <v>2016</v>
      </c>
      <c r="G759" s="26" t="s">
        <v>805</v>
      </c>
      <c r="H759" s="26">
        <v>0</v>
      </c>
      <c r="I759" s="26" t="s">
        <v>806</v>
      </c>
      <c r="J759" s="26" t="s">
        <v>806</v>
      </c>
      <c r="K759" s="26" t="s">
        <v>807</v>
      </c>
      <c r="L759" s="26" t="s">
        <v>2256</v>
      </c>
      <c r="M759" s="27">
        <v>0</v>
      </c>
      <c r="N759" s="27">
        <v>0</v>
      </c>
      <c r="O759" s="27">
        <v>0</v>
      </c>
      <c r="P759" s="27">
        <v>84441807.434476301</v>
      </c>
      <c r="Q759" s="27">
        <v>0</v>
      </c>
      <c r="R759" s="27">
        <v>0</v>
      </c>
      <c r="S759" s="27">
        <v>0</v>
      </c>
      <c r="T759" s="27">
        <v>9767796.9275541194</v>
      </c>
      <c r="U759" s="27">
        <v>0</v>
      </c>
      <c r="V759" s="27">
        <v>0</v>
      </c>
      <c r="W759" s="27">
        <v>0</v>
      </c>
      <c r="X759" s="27">
        <v>94209604.362030402</v>
      </c>
    </row>
    <row r="760" spans="1:25" hidden="1" x14ac:dyDescent="0.3">
      <c r="A760" s="26" t="s">
        <v>2257</v>
      </c>
      <c r="B760" s="26">
        <v>0</v>
      </c>
      <c r="C760" s="26" t="s">
        <v>657</v>
      </c>
      <c r="D760" s="26" t="s">
        <v>247</v>
      </c>
      <c r="E760" s="26" t="s">
        <v>624</v>
      </c>
      <c r="F760" s="26">
        <v>2017</v>
      </c>
      <c r="G760" s="26" t="s">
        <v>775</v>
      </c>
      <c r="H760" s="26">
        <v>1</v>
      </c>
      <c r="I760" s="26" t="s">
        <v>806</v>
      </c>
      <c r="J760" s="26" t="s">
        <v>806</v>
      </c>
      <c r="K760" s="26" t="s">
        <v>807</v>
      </c>
      <c r="L760" s="26" t="s">
        <v>2258</v>
      </c>
      <c r="M760" s="27">
        <v>0</v>
      </c>
      <c r="N760" s="27">
        <v>0</v>
      </c>
      <c r="O760" s="27">
        <v>0</v>
      </c>
      <c r="P760" s="27">
        <v>103944488</v>
      </c>
      <c r="Q760" s="27">
        <v>0</v>
      </c>
      <c r="R760" s="27">
        <v>0</v>
      </c>
      <c r="S760" s="27">
        <v>0</v>
      </c>
      <c r="T760" s="27">
        <v>6308996</v>
      </c>
      <c r="U760" s="27">
        <v>0</v>
      </c>
      <c r="V760" s="27">
        <v>0</v>
      </c>
      <c r="W760" s="27">
        <v>0</v>
      </c>
      <c r="X760" s="27">
        <v>110253484</v>
      </c>
    </row>
    <row r="761" spans="1:25" hidden="1" x14ac:dyDescent="0.3">
      <c r="A761" s="26" t="s">
        <v>2259</v>
      </c>
      <c r="B761" s="26">
        <v>0</v>
      </c>
      <c r="C761" s="26" t="s">
        <v>657</v>
      </c>
      <c r="D761" s="26" t="s">
        <v>248</v>
      </c>
      <c r="E761" s="26" t="s">
        <v>624</v>
      </c>
      <c r="F761" s="26">
        <v>2018</v>
      </c>
      <c r="G761" s="26" t="s">
        <v>775</v>
      </c>
      <c r="H761" s="26">
        <v>1</v>
      </c>
      <c r="I761" s="26" t="s">
        <v>806</v>
      </c>
      <c r="J761" s="26" t="s">
        <v>806</v>
      </c>
      <c r="K761" s="26" t="s">
        <v>807</v>
      </c>
      <c r="L761" s="26" t="s">
        <v>2260</v>
      </c>
      <c r="M761" s="27">
        <v>2866.2652475247501</v>
      </c>
      <c r="O761" s="27">
        <v>2866.2652475247501</v>
      </c>
      <c r="P761" s="27">
        <v>467679.55</v>
      </c>
      <c r="Q761" s="27">
        <v>0</v>
      </c>
      <c r="S761" s="27">
        <v>0</v>
      </c>
      <c r="T761" s="27">
        <v>4498031.16</v>
      </c>
      <c r="U761" s="27">
        <v>2866.2652475247501</v>
      </c>
      <c r="V761" s="27">
        <v>0</v>
      </c>
      <c r="W761" s="27">
        <v>2866.2652475247501</v>
      </c>
      <c r="X761" s="27">
        <v>4965710.71</v>
      </c>
      <c r="Y761" s="26" t="s">
        <v>2261</v>
      </c>
    </row>
    <row r="762" spans="1:25" x14ac:dyDescent="0.3">
      <c r="A762" s="26" t="s">
        <v>2262</v>
      </c>
      <c r="B762" s="26">
        <v>0</v>
      </c>
      <c r="C762" s="26" t="s">
        <v>657</v>
      </c>
      <c r="D762" s="26" t="s">
        <v>248</v>
      </c>
      <c r="E762" s="26" t="s">
        <v>624</v>
      </c>
      <c r="F762" s="26">
        <v>2019</v>
      </c>
      <c r="G762" s="26" t="s">
        <v>775</v>
      </c>
      <c r="H762" s="26">
        <v>1</v>
      </c>
      <c r="I762" s="26" t="s">
        <v>806</v>
      </c>
      <c r="J762" s="26" t="s">
        <v>806</v>
      </c>
      <c r="K762" s="26" t="s">
        <v>807</v>
      </c>
      <c r="L762" s="26" t="s">
        <v>2263</v>
      </c>
      <c r="M762" s="27">
        <v>1744.8891509434</v>
      </c>
      <c r="O762" s="27">
        <v>1744.8891509434</v>
      </c>
      <c r="P762" s="27">
        <v>25545985.105983999</v>
      </c>
      <c r="Q762" s="27">
        <v>79552.773584905706</v>
      </c>
      <c r="R762" s="27">
        <v>79552.773584905706</v>
      </c>
      <c r="S762" s="27">
        <v>0</v>
      </c>
      <c r="T762" s="27">
        <v>10241418.1332638</v>
      </c>
      <c r="U762" s="27">
        <v>81297.662735849095</v>
      </c>
      <c r="V762" s="27">
        <v>79552.773584905706</v>
      </c>
      <c r="W762" s="27">
        <v>1744.8891509434</v>
      </c>
      <c r="X762" s="27">
        <v>35787403.239247799</v>
      </c>
      <c r="Y762" s="26" t="s">
        <v>2264</v>
      </c>
    </row>
    <row r="763" spans="1:25" hidden="1" x14ac:dyDescent="0.3">
      <c r="A763" s="26" t="s">
        <v>2265</v>
      </c>
      <c r="B763" s="26">
        <v>0</v>
      </c>
      <c r="C763" s="26" t="s">
        <v>657</v>
      </c>
      <c r="D763" s="26" t="s">
        <v>249</v>
      </c>
      <c r="E763" s="26" t="s">
        <v>624</v>
      </c>
      <c r="F763" s="26">
        <v>2016</v>
      </c>
      <c r="G763" s="26" t="s">
        <v>805</v>
      </c>
      <c r="H763" s="26">
        <v>0</v>
      </c>
      <c r="I763" s="26" t="s">
        <v>882</v>
      </c>
      <c r="J763" s="26" t="s">
        <v>882</v>
      </c>
      <c r="K763" s="26" t="s">
        <v>845</v>
      </c>
      <c r="M763" s="27">
        <v>21771.703583721399</v>
      </c>
      <c r="N763" s="27">
        <v>21771.703583721399</v>
      </c>
      <c r="O763" s="27">
        <v>0</v>
      </c>
      <c r="P763" s="27">
        <v>1315540.7235198601</v>
      </c>
      <c r="S763" s="27">
        <v>0</v>
      </c>
      <c r="T763" s="27">
        <v>3562899.2852363898</v>
      </c>
      <c r="U763" s="27">
        <v>21771.703583721399</v>
      </c>
      <c r="V763" s="27">
        <v>21771.703583721399</v>
      </c>
      <c r="W763" s="27">
        <v>0</v>
      </c>
      <c r="X763" s="27">
        <v>4878440.0087562501</v>
      </c>
    </row>
    <row r="764" spans="1:25" hidden="1" x14ac:dyDescent="0.3">
      <c r="A764" s="26" t="s">
        <v>2266</v>
      </c>
      <c r="B764" s="26">
        <v>0</v>
      </c>
      <c r="C764" s="26" t="s">
        <v>657</v>
      </c>
      <c r="D764" s="26" t="s">
        <v>249</v>
      </c>
      <c r="E764" s="26" t="s">
        <v>624</v>
      </c>
      <c r="F764" s="26">
        <v>2017</v>
      </c>
      <c r="G764" s="26" t="s">
        <v>775</v>
      </c>
      <c r="H764" s="26">
        <v>0</v>
      </c>
      <c r="I764" s="26" t="s">
        <v>882</v>
      </c>
      <c r="J764" s="26" t="s">
        <v>849</v>
      </c>
      <c r="K764" s="26" t="s">
        <v>845</v>
      </c>
      <c r="M764" s="27">
        <v>8372.7921717670306</v>
      </c>
      <c r="N764" s="27">
        <v>0</v>
      </c>
      <c r="O764" s="27">
        <v>8372.7921717670306</v>
      </c>
      <c r="P764" s="27">
        <v>1659019</v>
      </c>
      <c r="Q764" s="27">
        <v>5710.3772406984899</v>
      </c>
      <c r="R764" s="27">
        <v>0</v>
      </c>
      <c r="S764" s="27">
        <v>5710.3772406984899</v>
      </c>
      <c r="T764" s="27">
        <v>2213446</v>
      </c>
      <c r="U764" s="27">
        <v>14083.1694124655</v>
      </c>
      <c r="V764" s="27">
        <v>0</v>
      </c>
      <c r="W764" s="27">
        <v>14083.1694124655</v>
      </c>
      <c r="X764" s="27">
        <v>3872465</v>
      </c>
    </row>
    <row r="765" spans="1:25" hidden="1" x14ac:dyDescent="0.3">
      <c r="A765" s="26" t="s">
        <v>2267</v>
      </c>
      <c r="B765" s="26">
        <v>0</v>
      </c>
      <c r="C765" s="26" t="s">
        <v>657</v>
      </c>
      <c r="D765" s="26" t="s">
        <v>250</v>
      </c>
      <c r="E765" s="26" t="s">
        <v>624</v>
      </c>
      <c r="F765" s="26">
        <v>2018</v>
      </c>
      <c r="G765" s="26" t="s">
        <v>775</v>
      </c>
      <c r="H765" s="26">
        <v>1</v>
      </c>
      <c r="I765" s="26" t="s">
        <v>882</v>
      </c>
      <c r="J765" s="26" t="s">
        <v>882</v>
      </c>
      <c r="K765" s="26" t="s">
        <v>845</v>
      </c>
      <c r="L765" s="26" t="s">
        <v>2268</v>
      </c>
      <c r="M765" s="27">
        <v>8043.0468965517503</v>
      </c>
      <c r="N765" s="27">
        <v>0</v>
      </c>
      <c r="O765" s="27">
        <v>8043.0468965517503</v>
      </c>
      <c r="P765" s="27">
        <v>1379828.97</v>
      </c>
      <c r="Q765" s="27">
        <v>667.09870000000001</v>
      </c>
      <c r="R765" s="27">
        <v>0</v>
      </c>
      <c r="S765" s="27">
        <v>667.09870000000001</v>
      </c>
      <c r="T765" s="27">
        <v>2225212.62</v>
      </c>
      <c r="U765" s="27">
        <v>8710.1455965517507</v>
      </c>
      <c r="V765" s="27">
        <v>0</v>
      </c>
      <c r="W765" s="27">
        <v>8710.1455965517507</v>
      </c>
      <c r="X765" s="27">
        <v>3605041.59</v>
      </c>
      <c r="Y765" s="26" t="s">
        <v>2269</v>
      </c>
    </row>
    <row r="766" spans="1:25" x14ac:dyDescent="0.3">
      <c r="A766" s="26" t="s">
        <v>2270</v>
      </c>
      <c r="B766" s="26">
        <v>0</v>
      </c>
      <c r="C766" s="26" t="s">
        <v>657</v>
      </c>
      <c r="D766" s="26" t="s">
        <v>250</v>
      </c>
      <c r="E766" s="26" t="s">
        <v>624</v>
      </c>
      <c r="F766" s="26">
        <v>2019</v>
      </c>
      <c r="G766" s="26" t="s">
        <v>775</v>
      </c>
      <c r="H766" s="26">
        <v>1</v>
      </c>
    </row>
    <row r="767" spans="1:25" hidden="1" x14ac:dyDescent="0.3">
      <c r="A767" s="26" t="s">
        <v>2271</v>
      </c>
      <c r="B767" s="26">
        <v>0</v>
      </c>
      <c r="C767" s="26" t="s">
        <v>657</v>
      </c>
      <c r="D767" s="26" t="s">
        <v>251</v>
      </c>
      <c r="E767" s="26" t="s">
        <v>624</v>
      </c>
      <c r="F767" s="26">
        <v>2016</v>
      </c>
      <c r="G767" s="26" t="s">
        <v>805</v>
      </c>
      <c r="H767" s="26">
        <v>0</v>
      </c>
      <c r="I767" s="26" t="s">
        <v>806</v>
      </c>
      <c r="J767" s="26" t="s">
        <v>806</v>
      </c>
      <c r="K767" s="26" t="s">
        <v>807</v>
      </c>
      <c r="L767" s="26" t="s">
        <v>2272</v>
      </c>
      <c r="M767" s="27">
        <v>0</v>
      </c>
      <c r="N767" s="27">
        <v>0</v>
      </c>
      <c r="O767" s="27">
        <v>0</v>
      </c>
      <c r="P767" s="27">
        <v>7681073.31211753</v>
      </c>
      <c r="Q767" s="27">
        <v>0</v>
      </c>
      <c r="R767" s="27">
        <v>0</v>
      </c>
      <c r="S767" s="27">
        <v>0</v>
      </c>
      <c r="T767" s="27">
        <v>6903542.1732362304</v>
      </c>
      <c r="U767" s="27">
        <v>0</v>
      </c>
      <c r="V767" s="27">
        <v>0</v>
      </c>
      <c r="W767" s="27">
        <v>0</v>
      </c>
      <c r="X767" s="27">
        <v>14584615.4853538</v>
      </c>
    </row>
    <row r="768" spans="1:25" hidden="1" x14ac:dyDescent="0.3">
      <c r="A768" s="26" t="s">
        <v>2273</v>
      </c>
      <c r="B768" s="26">
        <v>0</v>
      </c>
      <c r="C768" s="26" t="s">
        <v>657</v>
      </c>
      <c r="D768" s="26" t="s">
        <v>251</v>
      </c>
      <c r="E768" s="26" t="s">
        <v>624</v>
      </c>
      <c r="F768" s="26">
        <v>2017</v>
      </c>
      <c r="G768" s="26" t="s">
        <v>775</v>
      </c>
      <c r="H768" s="26">
        <v>1</v>
      </c>
      <c r="I768" s="26" t="s">
        <v>806</v>
      </c>
      <c r="J768" s="26" t="s">
        <v>806</v>
      </c>
      <c r="K768" s="26" t="s">
        <v>807</v>
      </c>
      <c r="L768" s="26" t="s">
        <v>2258</v>
      </c>
      <c r="M768" s="27">
        <v>0</v>
      </c>
      <c r="N768" s="27">
        <v>0</v>
      </c>
      <c r="O768" s="27">
        <v>0</v>
      </c>
      <c r="P768" s="27">
        <v>37011701</v>
      </c>
      <c r="Q768" s="27">
        <v>0</v>
      </c>
      <c r="R768" s="27">
        <v>0</v>
      </c>
      <c r="S768" s="27">
        <v>0</v>
      </c>
      <c r="T768" s="27">
        <v>13969307</v>
      </c>
      <c r="U768" s="27">
        <v>0</v>
      </c>
      <c r="V768" s="27">
        <v>0</v>
      </c>
      <c r="W768" s="27">
        <v>0</v>
      </c>
      <c r="X768" s="27">
        <v>50981008</v>
      </c>
    </row>
    <row r="769" spans="1:25" hidden="1" x14ac:dyDescent="0.3">
      <c r="A769" s="26" t="s">
        <v>2274</v>
      </c>
      <c r="B769" s="26">
        <v>0</v>
      </c>
      <c r="C769" s="26" t="s">
        <v>657</v>
      </c>
      <c r="D769" s="26" t="s">
        <v>252</v>
      </c>
      <c r="E769" s="26" t="s">
        <v>624</v>
      </c>
      <c r="F769" s="26">
        <v>2018</v>
      </c>
      <c r="G769" s="26" t="s">
        <v>775</v>
      </c>
      <c r="H769" s="26">
        <v>1</v>
      </c>
      <c r="I769" s="26" t="s">
        <v>806</v>
      </c>
      <c r="J769" s="26" t="s">
        <v>806</v>
      </c>
      <c r="K769" s="26" t="s">
        <v>807</v>
      </c>
      <c r="L769" s="26" t="s">
        <v>2275</v>
      </c>
      <c r="M769" s="27">
        <v>0</v>
      </c>
      <c r="N769" s="27">
        <v>0</v>
      </c>
      <c r="O769" s="27">
        <v>0</v>
      </c>
      <c r="P769" s="27">
        <v>182202.15595424501</v>
      </c>
      <c r="Q769" s="27">
        <v>0</v>
      </c>
      <c r="R769" s="27">
        <v>0</v>
      </c>
      <c r="S769" s="27">
        <v>0</v>
      </c>
      <c r="T769" s="27">
        <v>2626351.7198353098</v>
      </c>
      <c r="U769" s="27">
        <v>0</v>
      </c>
      <c r="V769" s="27">
        <v>0</v>
      </c>
      <c r="W769" s="27">
        <v>0</v>
      </c>
      <c r="X769" s="27">
        <v>2808553.8757895501</v>
      </c>
      <c r="Y769" s="26" t="s">
        <v>2276</v>
      </c>
    </row>
    <row r="770" spans="1:25" x14ac:dyDescent="0.3">
      <c r="A770" s="26" t="s">
        <v>2277</v>
      </c>
      <c r="B770" s="26">
        <v>0</v>
      </c>
      <c r="C770" s="26" t="s">
        <v>657</v>
      </c>
      <c r="D770" s="26" t="s">
        <v>252</v>
      </c>
      <c r="E770" s="26" t="s">
        <v>624</v>
      </c>
      <c r="F770" s="26">
        <v>2019</v>
      </c>
      <c r="G770" s="26" t="s">
        <v>775</v>
      </c>
      <c r="H770" s="26">
        <v>1</v>
      </c>
      <c r="I770" s="26" t="s">
        <v>806</v>
      </c>
      <c r="J770" s="26" t="s">
        <v>806</v>
      </c>
      <c r="K770" s="26" t="s">
        <v>807</v>
      </c>
      <c r="L770" s="26" t="s">
        <v>2278</v>
      </c>
      <c r="M770" s="27">
        <v>401.98952830188699</v>
      </c>
      <c r="N770" s="27">
        <v>0</v>
      </c>
      <c r="O770" s="27">
        <v>401.98952830188699</v>
      </c>
      <c r="P770" s="27">
        <v>3146950.1981230401</v>
      </c>
      <c r="Q770" s="27">
        <v>8143.54</v>
      </c>
      <c r="R770" s="27">
        <v>0</v>
      </c>
      <c r="S770" s="27">
        <v>8143.54</v>
      </c>
      <c r="T770" s="27">
        <v>5413543.0400395598</v>
      </c>
      <c r="U770" s="27">
        <v>8545.5295283018895</v>
      </c>
      <c r="V770" s="27">
        <v>0</v>
      </c>
      <c r="W770" s="27">
        <v>8545.5295283018895</v>
      </c>
      <c r="X770" s="27">
        <v>8560493.2381625995</v>
      </c>
    </row>
    <row r="771" spans="1:25" hidden="1" x14ac:dyDescent="0.3">
      <c r="A771" s="26" t="s">
        <v>2279</v>
      </c>
      <c r="B771" s="26">
        <v>0</v>
      </c>
      <c r="C771" s="26" t="s">
        <v>657</v>
      </c>
      <c r="D771" s="26" t="s">
        <v>253</v>
      </c>
      <c r="E771" s="26" t="s">
        <v>624</v>
      </c>
      <c r="F771" s="26">
        <v>2015</v>
      </c>
      <c r="G771" s="26" t="s">
        <v>805</v>
      </c>
      <c r="H771" s="26">
        <v>0</v>
      </c>
      <c r="I771" s="26" t="s">
        <v>882</v>
      </c>
      <c r="J771" s="26" t="s">
        <v>882</v>
      </c>
      <c r="K771" s="26" t="s">
        <v>845</v>
      </c>
      <c r="M771" s="27">
        <v>54930.555802794101</v>
      </c>
      <c r="N771" s="27">
        <v>54930.555802794101</v>
      </c>
      <c r="O771" s="27">
        <v>0</v>
      </c>
      <c r="P771" s="27">
        <v>7145973.3357797302</v>
      </c>
      <c r="Q771" s="27">
        <v>35519.669366268499</v>
      </c>
      <c r="R771" s="27">
        <v>35519.669366268499</v>
      </c>
      <c r="S771" s="27">
        <v>0</v>
      </c>
      <c r="T771" s="27">
        <v>2578653.1039598798</v>
      </c>
      <c r="U771" s="27">
        <v>90450.2251690626</v>
      </c>
      <c r="V771" s="27">
        <v>90450.2251690626</v>
      </c>
      <c r="W771" s="27">
        <v>0</v>
      </c>
      <c r="X771" s="27">
        <v>9724626.4397396091</v>
      </c>
    </row>
    <row r="772" spans="1:25" hidden="1" x14ac:dyDescent="0.3">
      <c r="A772" s="26" t="s">
        <v>2280</v>
      </c>
      <c r="B772" s="26">
        <v>0</v>
      </c>
      <c r="C772" s="26" t="s">
        <v>657</v>
      </c>
      <c r="D772" s="26" t="s">
        <v>253</v>
      </c>
      <c r="E772" s="26" t="s">
        <v>624</v>
      </c>
      <c r="F772" s="26">
        <v>2016</v>
      </c>
      <c r="G772" s="26" t="s">
        <v>834</v>
      </c>
      <c r="H772" s="26">
        <v>0</v>
      </c>
      <c r="I772" s="26" t="s">
        <v>882</v>
      </c>
      <c r="J772" s="26" t="s">
        <v>882</v>
      </c>
      <c r="K772" s="26" t="s">
        <v>845</v>
      </c>
      <c r="M772" s="27">
        <v>54930.555802794101</v>
      </c>
      <c r="N772" s="27">
        <v>54930.555802794101</v>
      </c>
      <c r="O772" s="27">
        <v>0</v>
      </c>
      <c r="P772" s="27">
        <v>7145973.3357797302</v>
      </c>
      <c r="Q772" s="27">
        <v>35519.669366268499</v>
      </c>
      <c r="R772" s="27">
        <v>35519.669366268499</v>
      </c>
      <c r="S772" s="27">
        <v>0</v>
      </c>
      <c r="T772" s="27">
        <v>2578653.1039598798</v>
      </c>
      <c r="U772" s="27">
        <v>90450.2251690626</v>
      </c>
      <c r="V772" s="27">
        <v>90450.2251690626</v>
      </c>
      <c r="W772" s="27">
        <v>0</v>
      </c>
      <c r="X772" s="27">
        <v>9724626.4397396091</v>
      </c>
    </row>
    <row r="773" spans="1:25" hidden="1" x14ac:dyDescent="0.3">
      <c r="A773" s="26" t="s">
        <v>2281</v>
      </c>
      <c r="B773" s="26">
        <v>0</v>
      </c>
      <c r="C773" s="26" t="s">
        <v>657</v>
      </c>
      <c r="D773" s="26" t="s">
        <v>253</v>
      </c>
      <c r="E773" s="26" t="s">
        <v>624</v>
      </c>
      <c r="F773" s="26">
        <v>2017</v>
      </c>
      <c r="G773" s="26" t="s">
        <v>775</v>
      </c>
      <c r="H773" s="26">
        <v>1</v>
      </c>
      <c r="I773" s="26" t="s">
        <v>882</v>
      </c>
      <c r="J773" s="26" t="s">
        <v>849</v>
      </c>
      <c r="K773" s="26" t="s">
        <v>845</v>
      </c>
      <c r="M773" s="27">
        <v>13452.162270483699</v>
      </c>
      <c r="O773" s="27">
        <v>13452.162270483699</v>
      </c>
      <c r="P773" s="27">
        <v>9031234</v>
      </c>
      <c r="Q773" s="27">
        <v>8984.5173843483008</v>
      </c>
      <c r="S773" s="27">
        <v>8984.5173843483008</v>
      </c>
      <c r="T773" s="27">
        <v>1849022</v>
      </c>
      <c r="U773" s="27">
        <v>22436.679654832002</v>
      </c>
      <c r="V773" s="27">
        <v>0</v>
      </c>
      <c r="W773" s="27">
        <v>22436.679654832002</v>
      </c>
      <c r="X773" s="27">
        <v>10880256</v>
      </c>
    </row>
    <row r="774" spans="1:25" hidden="1" x14ac:dyDescent="0.3">
      <c r="A774" s="26" t="s">
        <v>2282</v>
      </c>
      <c r="B774" s="26">
        <v>0</v>
      </c>
      <c r="C774" s="26" t="s">
        <v>657</v>
      </c>
      <c r="D774" s="26" t="s">
        <v>254</v>
      </c>
      <c r="E774" s="26" t="s">
        <v>624</v>
      </c>
      <c r="F774" s="26">
        <v>2018</v>
      </c>
      <c r="G774" s="26" t="s">
        <v>775</v>
      </c>
      <c r="H774" s="26">
        <v>1</v>
      </c>
      <c r="I774" s="26" t="s">
        <v>882</v>
      </c>
      <c r="J774" s="26" t="s">
        <v>882</v>
      </c>
      <c r="K774" s="26" t="s">
        <v>845</v>
      </c>
      <c r="L774" s="26" t="s">
        <v>2268</v>
      </c>
      <c r="M774" s="27">
        <v>8763.4372413793208</v>
      </c>
      <c r="N774" s="27">
        <v>0</v>
      </c>
      <c r="O774" s="27">
        <v>8763.4372413793208</v>
      </c>
      <c r="P774" s="27">
        <v>5373287.3120198697</v>
      </c>
      <c r="Q774" s="27">
        <v>417.82762200000002</v>
      </c>
      <c r="R774" s="27">
        <v>0</v>
      </c>
      <c r="S774" s="27">
        <v>417.82762200000002</v>
      </c>
      <c r="T774" s="27">
        <v>1320550.8700000001</v>
      </c>
      <c r="U774" s="27">
        <v>9181.2648633793196</v>
      </c>
      <c r="V774" s="27">
        <v>0</v>
      </c>
      <c r="W774" s="27">
        <v>9181.2648633793196</v>
      </c>
      <c r="X774" s="27">
        <v>6693838.1820198698</v>
      </c>
      <c r="Y774" s="26" t="s">
        <v>2269</v>
      </c>
    </row>
    <row r="775" spans="1:25" x14ac:dyDescent="0.3">
      <c r="A775" s="26" t="s">
        <v>2283</v>
      </c>
      <c r="B775" s="26">
        <v>0</v>
      </c>
      <c r="C775" s="26" t="s">
        <v>657</v>
      </c>
      <c r="D775" s="26" t="s">
        <v>254</v>
      </c>
      <c r="E775" s="26" t="s">
        <v>624</v>
      </c>
      <c r="F775" s="26">
        <v>2019</v>
      </c>
      <c r="G775" s="26" t="s">
        <v>775</v>
      </c>
      <c r="H775" s="26">
        <v>1</v>
      </c>
      <c r="I775" s="26" t="s">
        <v>882</v>
      </c>
      <c r="J775" s="26" t="s">
        <v>882</v>
      </c>
      <c r="K775" s="26" t="s">
        <v>845</v>
      </c>
      <c r="L775" s="26" t="s">
        <v>2284</v>
      </c>
      <c r="M775" s="27">
        <v>12641.97</v>
      </c>
      <c r="N775" s="27">
        <v>0</v>
      </c>
      <c r="O775" s="27">
        <v>12641.97</v>
      </c>
      <c r="P775" s="27">
        <v>10640344.3973912</v>
      </c>
      <c r="Q775" s="27">
        <v>1323.9843823267399</v>
      </c>
      <c r="R775" s="27">
        <v>0</v>
      </c>
      <c r="S775" s="27">
        <v>1323.9843823267399</v>
      </c>
      <c r="T775" s="27">
        <v>3175548.8033509399</v>
      </c>
      <c r="U775" s="27">
        <v>13965.954382326699</v>
      </c>
      <c r="V775" s="27">
        <v>0</v>
      </c>
      <c r="W775" s="27">
        <v>13965.954382326699</v>
      </c>
      <c r="X775" s="27">
        <v>13815893.200742099</v>
      </c>
    </row>
    <row r="776" spans="1:25" hidden="1" x14ac:dyDescent="0.3">
      <c r="A776" s="26" t="s">
        <v>2285</v>
      </c>
      <c r="B776" s="26">
        <v>0</v>
      </c>
      <c r="C776" s="26" t="s">
        <v>657</v>
      </c>
      <c r="D776" s="26" t="s">
        <v>255</v>
      </c>
      <c r="E776" s="26" t="s">
        <v>624</v>
      </c>
      <c r="F776" s="26">
        <v>2016</v>
      </c>
      <c r="G776" s="26" t="s">
        <v>805</v>
      </c>
      <c r="H776" s="26">
        <v>0</v>
      </c>
      <c r="I776" s="26" t="s">
        <v>882</v>
      </c>
      <c r="J776" s="26" t="s">
        <v>882</v>
      </c>
      <c r="K776" s="26" t="s">
        <v>845</v>
      </c>
      <c r="M776" s="27">
        <v>21771.703583721399</v>
      </c>
      <c r="N776" s="27">
        <v>21771.703583721399</v>
      </c>
      <c r="O776" s="27">
        <v>0</v>
      </c>
      <c r="P776" s="27">
        <v>1315540.7235198601</v>
      </c>
      <c r="S776" s="27">
        <v>0</v>
      </c>
      <c r="T776" s="27">
        <v>3562899.2852363898</v>
      </c>
      <c r="U776" s="27">
        <v>21771.703583721399</v>
      </c>
      <c r="V776" s="27">
        <v>21771.703583721399</v>
      </c>
      <c r="W776" s="27">
        <v>0</v>
      </c>
      <c r="X776" s="27">
        <v>4878440.0087562501</v>
      </c>
    </row>
    <row r="777" spans="1:25" hidden="1" x14ac:dyDescent="0.3">
      <c r="A777" s="26" t="s">
        <v>2286</v>
      </c>
      <c r="B777" s="26">
        <v>0</v>
      </c>
      <c r="C777" s="26" t="s">
        <v>657</v>
      </c>
      <c r="D777" s="26" t="s">
        <v>255</v>
      </c>
      <c r="E777" s="26" t="s">
        <v>624</v>
      </c>
      <c r="F777" s="26">
        <v>2017</v>
      </c>
      <c r="G777" s="26" t="s">
        <v>775</v>
      </c>
      <c r="H777" s="26">
        <v>1</v>
      </c>
      <c r="I777" s="26" t="s">
        <v>806</v>
      </c>
      <c r="J777" s="26" t="s">
        <v>806</v>
      </c>
      <c r="K777" s="26" t="s">
        <v>807</v>
      </c>
      <c r="L777" s="26" t="s">
        <v>2258</v>
      </c>
      <c r="M777" s="27">
        <v>0</v>
      </c>
      <c r="N777" s="27">
        <v>0</v>
      </c>
      <c r="O777" s="27">
        <v>0</v>
      </c>
      <c r="P777" s="27">
        <v>6362273</v>
      </c>
      <c r="Q777" s="27">
        <v>0</v>
      </c>
      <c r="R777" s="27">
        <v>0</v>
      </c>
      <c r="S777" s="27">
        <v>0</v>
      </c>
      <c r="T777" s="27">
        <v>7020091</v>
      </c>
      <c r="U777" s="27">
        <v>0</v>
      </c>
      <c r="V777" s="27">
        <v>0</v>
      </c>
      <c r="W777" s="27">
        <v>0</v>
      </c>
      <c r="X777" s="27">
        <v>13382364</v>
      </c>
    </row>
    <row r="778" spans="1:25" hidden="1" x14ac:dyDescent="0.3">
      <c r="A778" s="26" t="s">
        <v>2287</v>
      </c>
      <c r="B778" s="26">
        <v>0</v>
      </c>
      <c r="C778" s="26" t="s">
        <v>657</v>
      </c>
      <c r="D778" s="26" t="s">
        <v>256</v>
      </c>
      <c r="E778" s="26" t="s">
        <v>624</v>
      </c>
      <c r="F778" s="26">
        <v>2018</v>
      </c>
      <c r="G778" s="26" t="s">
        <v>775</v>
      </c>
      <c r="H778" s="26">
        <v>1</v>
      </c>
      <c r="I778" s="26" t="s">
        <v>806</v>
      </c>
      <c r="J778" s="26" t="s">
        <v>806</v>
      </c>
      <c r="K778" s="26" t="s">
        <v>807</v>
      </c>
      <c r="L778" s="26" t="s">
        <v>2288</v>
      </c>
      <c r="O778" s="27">
        <v>0</v>
      </c>
      <c r="P778" s="27">
        <v>1061920.5941846301</v>
      </c>
      <c r="Q778" s="27">
        <v>52407.587232605001</v>
      </c>
      <c r="S778" s="27">
        <v>52407.587232605001</v>
      </c>
      <c r="T778" s="27">
        <v>5453219.0275620902</v>
      </c>
      <c r="U778" s="27">
        <v>52407.587232605001</v>
      </c>
      <c r="V778" s="27">
        <v>0</v>
      </c>
      <c r="W778" s="27">
        <v>52407.587232605001</v>
      </c>
      <c r="X778" s="27">
        <v>6515139.6217467198</v>
      </c>
      <c r="Y778" s="26" t="s">
        <v>2289</v>
      </c>
    </row>
    <row r="779" spans="1:25" x14ac:dyDescent="0.3">
      <c r="A779" s="26" t="s">
        <v>2290</v>
      </c>
      <c r="B779" s="26">
        <v>0</v>
      </c>
      <c r="C779" s="26" t="s">
        <v>657</v>
      </c>
      <c r="D779" s="26" t="s">
        <v>256</v>
      </c>
      <c r="E779" s="26" t="s">
        <v>624</v>
      </c>
      <c r="F779" s="26">
        <v>2019</v>
      </c>
      <c r="G779" s="26" t="s">
        <v>775</v>
      </c>
      <c r="H779" s="26">
        <v>1</v>
      </c>
      <c r="I779" s="26" t="s">
        <v>806</v>
      </c>
      <c r="J779" s="26" t="s">
        <v>806</v>
      </c>
      <c r="K779" s="26" t="s">
        <v>807</v>
      </c>
      <c r="L779" s="26" t="s">
        <v>2291</v>
      </c>
      <c r="M779" s="27">
        <v>0</v>
      </c>
      <c r="O779" s="27">
        <v>0</v>
      </c>
      <c r="P779" s="27">
        <v>4632561.5530093499</v>
      </c>
      <c r="Q779" s="27">
        <v>59138.442784941501</v>
      </c>
      <c r="R779" s="27">
        <v>0</v>
      </c>
      <c r="S779" s="27">
        <v>59138.442784941501</v>
      </c>
      <c r="T779" s="27">
        <v>6489168.0555367898</v>
      </c>
      <c r="U779" s="27">
        <v>59138.442784941501</v>
      </c>
      <c r="V779" s="27">
        <v>0</v>
      </c>
      <c r="W779" s="27">
        <v>59138.442784941501</v>
      </c>
      <c r="X779" s="27">
        <v>11121729.608546101</v>
      </c>
      <c r="Y779" s="26" t="s">
        <v>2292</v>
      </c>
    </row>
    <row r="780" spans="1:25" hidden="1" x14ac:dyDescent="0.3">
      <c r="A780" s="26" t="s">
        <v>2293</v>
      </c>
      <c r="B780" s="26">
        <v>0</v>
      </c>
      <c r="C780" s="26" t="s">
        <v>2294</v>
      </c>
      <c r="D780" s="26" t="s">
        <v>418</v>
      </c>
      <c r="E780" s="26" t="s">
        <v>624</v>
      </c>
      <c r="F780" s="26">
        <v>2015</v>
      </c>
      <c r="G780" s="26" t="s">
        <v>843</v>
      </c>
      <c r="H780" s="26">
        <v>0</v>
      </c>
    </row>
    <row r="781" spans="1:25" hidden="1" x14ac:dyDescent="0.3">
      <c r="A781" s="26" t="s">
        <v>2295</v>
      </c>
      <c r="B781" s="26">
        <v>0</v>
      </c>
      <c r="C781" s="26" t="s">
        <v>2294</v>
      </c>
      <c r="D781" s="26" t="s">
        <v>418</v>
      </c>
      <c r="E781" s="26" t="s">
        <v>624</v>
      </c>
      <c r="F781" s="26">
        <v>2016</v>
      </c>
      <c r="G781" s="26" t="s">
        <v>805</v>
      </c>
      <c r="H781" s="26">
        <v>0</v>
      </c>
      <c r="I781" s="26" t="s">
        <v>806</v>
      </c>
      <c r="K781" s="26" t="s">
        <v>845</v>
      </c>
      <c r="L781" s="26" t="s">
        <v>2296</v>
      </c>
      <c r="M781" s="27">
        <v>0</v>
      </c>
      <c r="N781" s="27">
        <v>0</v>
      </c>
      <c r="O781" s="27">
        <v>0</v>
      </c>
      <c r="P781" s="27">
        <v>2264729.2200000002</v>
      </c>
      <c r="Q781" s="27">
        <v>0</v>
      </c>
      <c r="R781" s="27">
        <v>0</v>
      </c>
      <c r="S781" s="27">
        <v>0</v>
      </c>
      <c r="T781" s="27">
        <v>1639461</v>
      </c>
      <c r="U781" s="27">
        <v>0</v>
      </c>
      <c r="V781" s="27">
        <v>0</v>
      </c>
      <c r="W781" s="27">
        <v>0</v>
      </c>
      <c r="X781" s="27">
        <v>3904190.22</v>
      </c>
      <c r="Y781" s="26" t="s">
        <v>2296</v>
      </c>
    </row>
    <row r="782" spans="1:25" hidden="1" x14ac:dyDescent="0.3">
      <c r="A782" s="26" t="s">
        <v>2297</v>
      </c>
      <c r="B782" s="26">
        <v>0</v>
      </c>
      <c r="C782" s="26" t="s">
        <v>2294</v>
      </c>
      <c r="D782" s="26" t="s">
        <v>418</v>
      </c>
      <c r="E782" s="26" t="s">
        <v>624</v>
      </c>
      <c r="F782" s="26">
        <v>2017</v>
      </c>
      <c r="G782" s="26" t="s">
        <v>805</v>
      </c>
      <c r="H782" s="26">
        <v>0</v>
      </c>
      <c r="I782" s="26" t="s">
        <v>806</v>
      </c>
      <c r="J782" s="26" t="s">
        <v>806</v>
      </c>
      <c r="K782" s="26" t="s">
        <v>807</v>
      </c>
      <c r="L782" s="26" t="s">
        <v>2296</v>
      </c>
      <c r="M782" s="27">
        <v>0</v>
      </c>
      <c r="N782" s="27">
        <v>0</v>
      </c>
      <c r="O782" s="27">
        <v>0</v>
      </c>
      <c r="P782" s="27">
        <v>343874.99</v>
      </c>
      <c r="Q782" s="27">
        <v>0</v>
      </c>
      <c r="R782" s="27">
        <v>0</v>
      </c>
      <c r="S782" s="27">
        <v>0</v>
      </c>
      <c r="T782" s="27">
        <v>803447.45</v>
      </c>
      <c r="U782" s="27">
        <v>0</v>
      </c>
      <c r="V782" s="27">
        <v>0</v>
      </c>
      <c r="W782" s="27">
        <v>0</v>
      </c>
      <c r="X782" s="27">
        <v>1147322.44</v>
      </c>
      <c r="Y782" s="26" t="s">
        <v>2296</v>
      </c>
    </row>
    <row r="783" spans="1:25" hidden="1" x14ac:dyDescent="0.3">
      <c r="A783" s="26" t="s">
        <v>2298</v>
      </c>
      <c r="B783" s="26">
        <v>0</v>
      </c>
      <c r="C783" s="26" t="s">
        <v>2294</v>
      </c>
      <c r="D783" s="26" t="s">
        <v>419</v>
      </c>
      <c r="E783" s="26" t="s">
        <v>624</v>
      </c>
      <c r="F783" s="26">
        <v>2016</v>
      </c>
      <c r="G783" s="26" t="s">
        <v>805</v>
      </c>
      <c r="H783" s="26">
        <v>0</v>
      </c>
      <c r="I783" s="26" t="s">
        <v>806</v>
      </c>
      <c r="K783" s="26" t="s">
        <v>845</v>
      </c>
      <c r="L783" s="26" t="s">
        <v>2296</v>
      </c>
      <c r="M783" s="27">
        <v>0</v>
      </c>
      <c r="N783" s="27">
        <v>0</v>
      </c>
      <c r="O783" s="27">
        <v>0</v>
      </c>
      <c r="P783" s="27">
        <v>9672163.9299999997</v>
      </c>
      <c r="Q783" s="27">
        <v>0</v>
      </c>
      <c r="R783" s="27">
        <v>0</v>
      </c>
      <c r="S783" s="27">
        <v>0</v>
      </c>
      <c r="T783" s="27">
        <v>924755</v>
      </c>
      <c r="U783" s="27">
        <v>0</v>
      </c>
      <c r="V783" s="27">
        <v>0</v>
      </c>
      <c r="W783" s="27">
        <v>0</v>
      </c>
      <c r="X783" s="27">
        <v>10596918.93</v>
      </c>
      <c r="Y783" s="26" t="s">
        <v>2296</v>
      </c>
    </row>
    <row r="784" spans="1:25" hidden="1" x14ac:dyDescent="0.3">
      <c r="A784" s="26" t="s">
        <v>2299</v>
      </c>
      <c r="B784" s="26">
        <v>0</v>
      </c>
      <c r="C784" s="26" t="s">
        <v>2294</v>
      </c>
      <c r="D784" s="26" t="s">
        <v>419</v>
      </c>
      <c r="E784" s="26" t="s">
        <v>624</v>
      </c>
      <c r="F784" s="26">
        <v>2017</v>
      </c>
      <c r="G784" s="26" t="s">
        <v>775</v>
      </c>
      <c r="H784" s="26">
        <v>1</v>
      </c>
      <c r="I784" s="26" t="s">
        <v>806</v>
      </c>
      <c r="J784" s="26" t="s">
        <v>806</v>
      </c>
      <c r="K784" s="26" t="s">
        <v>807</v>
      </c>
      <c r="L784" s="26" t="s">
        <v>2296</v>
      </c>
      <c r="O784" s="27">
        <v>0</v>
      </c>
      <c r="P784" s="27">
        <v>11075667.91</v>
      </c>
      <c r="S784" s="27">
        <v>0</v>
      </c>
      <c r="T784" s="27">
        <v>853666.8</v>
      </c>
      <c r="U784" s="27">
        <v>0</v>
      </c>
      <c r="V784" s="27">
        <v>0</v>
      </c>
      <c r="W784" s="27">
        <v>0</v>
      </c>
      <c r="X784" s="27">
        <v>11929334.710000001</v>
      </c>
      <c r="Y784" s="26" t="s">
        <v>2296</v>
      </c>
    </row>
    <row r="785" spans="1:25" x14ac:dyDescent="0.3">
      <c r="A785" s="26" t="s">
        <v>2300</v>
      </c>
      <c r="B785" s="26">
        <v>0</v>
      </c>
      <c r="C785" s="26" t="s">
        <v>2294</v>
      </c>
      <c r="D785" s="26" t="s">
        <v>2301</v>
      </c>
      <c r="E785" s="26" t="s">
        <v>624</v>
      </c>
      <c r="F785" s="26">
        <v>2019</v>
      </c>
      <c r="G785" s="26" t="s">
        <v>775</v>
      </c>
      <c r="H785" s="26">
        <v>1</v>
      </c>
      <c r="I785" s="26" t="s">
        <v>806</v>
      </c>
      <c r="J785" s="26" t="s">
        <v>806</v>
      </c>
      <c r="K785" s="26" t="s">
        <v>807</v>
      </c>
      <c r="L785" s="26" t="s">
        <v>2302</v>
      </c>
      <c r="M785" s="27">
        <v>0</v>
      </c>
      <c r="N785" s="27">
        <v>0</v>
      </c>
      <c r="O785" s="27">
        <v>0</v>
      </c>
      <c r="P785" s="27">
        <v>0</v>
      </c>
      <c r="Q785" s="27">
        <v>0</v>
      </c>
      <c r="R785" s="27">
        <v>0</v>
      </c>
      <c r="S785" s="27">
        <v>0</v>
      </c>
      <c r="T785" s="27">
        <v>0</v>
      </c>
      <c r="U785" s="27">
        <v>0</v>
      </c>
      <c r="V785" s="27">
        <v>0</v>
      </c>
      <c r="W785" s="27">
        <v>0</v>
      </c>
      <c r="X785" s="27">
        <v>0</v>
      </c>
      <c r="Y785" s="26" t="s">
        <v>2302</v>
      </c>
    </row>
    <row r="786" spans="1:25" hidden="1" x14ac:dyDescent="0.3">
      <c r="A786" s="26" t="s">
        <v>2303</v>
      </c>
      <c r="B786" s="26">
        <v>0</v>
      </c>
      <c r="C786" s="26" t="s">
        <v>720</v>
      </c>
      <c r="D786" s="26" t="s">
        <v>428</v>
      </c>
      <c r="E786" s="26" t="s">
        <v>628</v>
      </c>
      <c r="F786" s="26">
        <v>2016</v>
      </c>
      <c r="G786" s="26" t="s">
        <v>843</v>
      </c>
      <c r="H786" s="26">
        <v>1</v>
      </c>
      <c r="I786" s="26" t="s">
        <v>806</v>
      </c>
      <c r="J786" s="26" t="s">
        <v>806</v>
      </c>
      <c r="K786" s="26" t="s">
        <v>807</v>
      </c>
      <c r="L786" s="26" t="s">
        <v>2304</v>
      </c>
      <c r="M786" s="27">
        <v>154.62</v>
      </c>
      <c r="O786" s="27">
        <v>154.62</v>
      </c>
      <c r="P786" s="27">
        <v>438014.29</v>
      </c>
      <c r="Q786" s="27">
        <v>645.76</v>
      </c>
      <c r="S786" s="27">
        <v>645.76</v>
      </c>
      <c r="T786" s="27">
        <v>391731.53</v>
      </c>
      <c r="U786" s="27">
        <v>800.38</v>
      </c>
      <c r="V786" s="27">
        <v>0</v>
      </c>
      <c r="W786" s="27">
        <v>800.38</v>
      </c>
      <c r="X786" s="27">
        <v>829745.82</v>
      </c>
      <c r="Y786" s="26" t="s">
        <v>2304</v>
      </c>
    </row>
    <row r="787" spans="1:25" hidden="1" x14ac:dyDescent="0.3">
      <c r="A787" s="26" t="s">
        <v>2305</v>
      </c>
      <c r="B787" s="26">
        <v>0</v>
      </c>
      <c r="C787" s="26" t="s">
        <v>720</v>
      </c>
      <c r="D787" s="26" t="s">
        <v>428</v>
      </c>
      <c r="E787" s="26" t="s">
        <v>628</v>
      </c>
      <c r="F787" s="26">
        <v>2017</v>
      </c>
      <c r="G787" s="26" t="s">
        <v>775</v>
      </c>
      <c r="H787" s="26">
        <v>1</v>
      </c>
      <c r="I787" s="26" t="s">
        <v>806</v>
      </c>
      <c r="J787" s="26" t="s">
        <v>806</v>
      </c>
      <c r="K787" s="26" t="s">
        <v>807</v>
      </c>
      <c r="M787" s="27">
        <v>57.85</v>
      </c>
      <c r="O787" s="27">
        <v>57.85</v>
      </c>
      <c r="P787" s="27">
        <v>472339.74</v>
      </c>
      <c r="Q787" s="27">
        <v>557.4</v>
      </c>
      <c r="S787" s="27">
        <v>557.4</v>
      </c>
      <c r="T787" s="27">
        <v>438447.84</v>
      </c>
      <c r="U787" s="27">
        <v>615.25</v>
      </c>
      <c r="V787" s="27">
        <v>0</v>
      </c>
      <c r="W787" s="27">
        <v>615.25</v>
      </c>
      <c r="X787" s="27">
        <v>910787.58</v>
      </c>
      <c r="Y787" s="26" t="s">
        <v>2306</v>
      </c>
    </row>
    <row r="788" spans="1:25" hidden="1" x14ac:dyDescent="0.3">
      <c r="A788" s="26" t="s">
        <v>2307</v>
      </c>
      <c r="B788" s="26">
        <v>0</v>
      </c>
      <c r="C788" s="26" t="s">
        <v>720</v>
      </c>
      <c r="D788" s="26" t="s">
        <v>429</v>
      </c>
      <c r="E788" s="26" t="s">
        <v>628</v>
      </c>
      <c r="F788" s="26">
        <v>2018</v>
      </c>
      <c r="G788" s="26" t="s">
        <v>775</v>
      </c>
      <c r="H788" s="26">
        <v>1</v>
      </c>
      <c r="I788" s="26" t="s">
        <v>806</v>
      </c>
      <c r="J788" s="26" t="s">
        <v>806</v>
      </c>
      <c r="K788" s="26" t="s">
        <v>807</v>
      </c>
      <c r="M788" s="27">
        <v>3.27</v>
      </c>
      <c r="O788" s="27">
        <v>3.27</v>
      </c>
      <c r="P788" s="27">
        <v>345853.68</v>
      </c>
      <c r="Q788" s="27">
        <v>363.21</v>
      </c>
      <c r="S788" s="27">
        <v>363.21</v>
      </c>
      <c r="T788" s="27">
        <v>363727.9</v>
      </c>
      <c r="U788" s="27">
        <v>366.48</v>
      </c>
      <c r="V788" s="27">
        <v>0</v>
      </c>
      <c r="W788" s="27">
        <v>366.48</v>
      </c>
      <c r="X788" s="27">
        <v>709581.58</v>
      </c>
      <c r="Y788" s="26" t="s">
        <v>2308</v>
      </c>
    </row>
    <row r="789" spans="1:25" x14ac:dyDescent="0.3">
      <c r="A789" s="26" t="s">
        <v>2309</v>
      </c>
      <c r="B789" s="26">
        <v>0</v>
      </c>
      <c r="C789" s="26" t="s">
        <v>720</v>
      </c>
      <c r="D789" s="26" t="s">
        <v>429</v>
      </c>
      <c r="E789" s="26" t="s">
        <v>628</v>
      </c>
      <c r="F789" s="26">
        <v>2019</v>
      </c>
      <c r="G789" s="26" t="s">
        <v>775</v>
      </c>
      <c r="H789" s="26">
        <v>1</v>
      </c>
      <c r="I789" s="26" t="s">
        <v>806</v>
      </c>
      <c r="J789" s="26" t="s">
        <v>806</v>
      </c>
      <c r="K789" s="26" t="s">
        <v>807</v>
      </c>
      <c r="M789" s="27">
        <v>4.8499999999999996</v>
      </c>
      <c r="O789" s="27">
        <v>4.8499999999999996</v>
      </c>
      <c r="P789" s="27">
        <v>205569.51</v>
      </c>
      <c r="Q789" s="27">
        <v>453.923</v>
      </c>
      <c r="S789" s="27">
        <v>453.923</v>
      </c>
      <c r="T789" s="27">
        <v>345644.69</v>
      </c>
      <c r="U789" s="27">
        <v>458.77300000000002</v>
      </c>
      <c r="V789" s="27">
        <v>0</v>
      </c>
      <c r="W789" s="27">
        <v>458.77300000000002</v>
      </c>
      <c r="X789" s="27">
        <v>551214.19999999995</v>
      </c>
      <c r="Y789" s="26" t="s">
        <v>2310</v>
      </c>
    </row>
    <row r="790" spans="1:25" hidden="1" x14ac:dyDescent="0.3">
      <c r="A790" s="26" t="s">
        <v>2311</v>
      </c>
      <c r="B790" s="26">
        <v>0</v>
      </c>
      <c r="C790" s="26" t="s">
        <v>720</v>
      </c>
      <c r="D790" s="26" t="s">
        <v>429</v>
      </c>
      <c r="E790" s="26" t="s">
        <v>628</v>
      </c>
      <c r="F790" s="26">
        <v>2020</v>
      </c>
      <c r="G790" s="26" t="s">
        <v>843</v>
      </c>
      <c r="H790" s="26">
        <v>0</v>
      </c>
    </row>
    <row r="791" spans="1:25" hidden="1" x14ac:dyDescent="0.3">
      <c r="A791" s="26" t="s">
        <v>2312</v>
      </c>
      <c r="B791" s="26">
        <v>0</v>
      </c>
      <c r="C791" s="26" t="s">
        <v>720</v>
      </c>
      <c r="D791" s="26" t="s">
        <v>430</v>
      </c>
      <c r="E791" s="26" t="s">
        <v>628</v>
      </c>
      <c r="F791" s="26">
        <v>2016</v>
      </c>
      <c r="G791" s="26" t="s">
        <v>775</v>
      </c>
      <c r="H791" s="26">
        <v>1</v>
      </c>
      <c r="I791" s="26" t="s">
        <v>806</v>
      </c>
      <c r="J791" s="26" t="s">
        <v>806</v>
      </c>
      <c r="K791" s="26" t="s">
        <v>807</v>
      </c>
      <c r="L791" s="26" t="s">
        <v>2304</v>
      </c>
      <c r="M791" s="27">
        <v>154.62</v>
      </c>
      <c r="O791" s="27">
        <v>154.62</v>
      </c>
      <c r="P791" s="27">
        <v>412290.58</v>
      </c>
      <c r="Q791" s="27">
        <v>350.68</v>
      </c>
      <c r="S791" s="27">
        <v>350.68</v>
      </c>
      <c r="T791" s="27">
        <v>162836.04999999999</v>
      </c>
      <c r="U791" s="27">
        <v>505.3</v>
      </c>
      <c r="V791" s="27">
        <v>0</v>
      </c>
      <c r="W791" s="27">
        <v>505.3</v>
      </c>
      <c r="X791" s="27">
        <v>575126.63</v>
      </c>
    </row>
    <row r="792" spans="1:25" hidden="1" x14ac:dyDescent="0.3">
      <c r="A792" s="26" t="s">
        <v>2313</v>
      </c>
      <c r="B792" s="26">
        <v>0</v>
      </c>
      <c r="C792" s="26" t="s">
        <v>720</v>
      </c>
      <c r="D792" s="26" t="s">
        <v>430</v>
      </c>
      <c r="E792" s="26" t="s">
        <v>628</v>
      </c>
      <c r="F792" s="26">
        <v>2017</v>
      </c>
      <c r="G792" s="26" t="s">
        <v>775</v>
      </c>
      <c r="H792" s="26">
        <v>1</v>
      </c>
      <c r="I792" s="26" t="s">
        <v>806</v>
      </c>
      <c r="J792" s="26" t="s">
        <v>806</v>
      </c>
      <c r="K792" s="26" t="s">
        <v>807</v>
      </c>
      <c r="M792" s="27">
        <v>57.85</v>
      </c>
      <c r="O792" s="27">
        <v>57.85</v>
      </c>
      <c r="P792" s="27">
        <v>375912.89</v>
      </c>
      <c r="Q792" s="27">
        <v>73.12</v>
      </c>
      <c r="S792" s="27">
        <v>73.12</v>
      </c>
      <c r="T792" s="27">
        <v>172395.85</v>
      </c>
      <c r="U792" s="27">
        <v>130.97</v>
      </c>
      <c r="V792" s="27">
        <v>0</v>
      </c>
      <c r="W792" s="27">
        <v>130.97</v>
      </c>
      <c r="X792" s="27">
        <v>548308.74</v>
      </c>
      <c r="Y792" s="26" t="s">
        <v>2314</v>
      </c>
    </row>
    <row r="793" spans="1:25" hidden="1" x14ac:dyDescent="0.3">
      <c r="A793" s="26" t="s">
        <v>2315</v>
      </c>
      <c r="B793" s="26">
        <v>0</v>
      </c>
      <c r="C793" s="26" t="s">
        <v>720</v>
      </c>
      <c r="D793" s="26" t="s">
        <v>430</v>
      </c>
      <c r="E793" s="26" t="s">
        <v>628</v>
      </c>
      <c r="F793" s="26">
        <v>2018</v>
      </c>
      <c r="G793" s="26" t="s">
        <v>775</v>
      </c>
      <c r="H793" s="26">
        <v>1</v>
      </c>
      <c r="I793" s="26" t="s">
        <v>806</v>
      </c>
      <c r="J793" s="26" t="s">
        <v>806</v>
      </c>
      <c r="K793" s="26" t="s">
        <v>807</v>
      </c>
      <c r="M793" s="27">
        <v>3.26</v>
      </c>
      <c r="O793" s="27">
        <v>3.26</v>
      </c>
      <c r="P793" s="27">
        <v>550368.75</v>
      </c>
      <c r="Q793" s="27">
        <v>42.53</v>
      </c>
      <c r="S793" s="27">
        <v>42.53</v>
      </c>
      <c r="T793" s="27">
        <v>202276.75</v>
      </c>
      <c r="U793" s="27">
        <v>45.79</v>
      </c>
      <c r="V793" s="27">
        <v>0</v>
      </c>
      <c r="W793" s="27">
        <v>45.79</v>
      </c>
      <c r="X793" s="27">
        <v>752645.5</v>
      </c>
      <c r="Y793" s="26" t="s">
        <v>2316</v>
      </c>
    </row>
    <row r="794" spans="1:25" x14ac:dyDescent="0.3">
      <c r="A794" s="26" t="s">
        <v>2317</v>
      </c>
      <c r="B794" s="26">
        <v>0</v>
      </c>
      <c r="C794" s="26" t="s">
        <v>720</v>
      </c>
      <c r="D794" s="26" t="s">
        <v>2318</v>
      </c>
      <c r="E794" s="26" t="s">
        <v>628</v>
      </c>
      <c r="F794" s="26">
        <v>2019</v>
      </c>
      <c r="G794" s="26" t="s">
        <v>775</v>
      </c>
      <c r="H794" s="26">
        <v>1</v>
      </c>
      <c r="I794" s="26" t="s">
        <v>806</v>
      </c>
      <c r="J794" s="26" t="s">
        <v>806</v>
      </c>
      <c r="K794" s="26" t="s">
        <v>807</v>
      </c>
      <c r="M794" s="27">
        <v>4.88</v>
      </c>
      <c r="O794" s="27">
        <v>4.88</v>
      </c>
      <c r="P794" s="27">
        <v>290544.63</v>
      </c>
      <c r="Q794" s="27">
        <v>54.6</v>
      </c>
      <c r="S794" s="27">
        <v>54.6</v>
      </c>
      <c r="T794" s="27">
        <v>133094.73000000001</v>
      </c>
      <c r="U794" s="27">
        <v>59.48</v>
      </c>
      <c r="V794" s="27">
        <v>0</v>
      </c>
      <c r="W794" s="27">
        <v>59.48</v>
      </c>
      <c r="X794" s="27">
        <v>423639.36</v>
      </c>
      <c r="Y794" s="26" t="s">
        <v>2319</v>
      </c>
    </row>
    <row r="795" spans="1:25" hidden="1" x14ac:dyDescent="0.3">
      <c r="A795" s="26" t="s">
        <v>2320</v>
      </c>
      <c r="B795" s="26">
        <v>0</v>
      </c>
      <c r="C795" s="26" t="s">
        <v>720</v>
      </c>
      <c r="D795" s="26" t="s">
        <v>2318</v>
      </c>
      <c r="E795" s="26" t="s">
        <v>628</v>
      </c>
      <c r="F795" s="26">
        <v>2020</v>
      </c>
      <c r="G795" s="26" t="s">
        <v>843</v>
      </c>
      <c r="H795" s="26">
        <v>0</v>
      </c>
    </row>
    <row r="796" spans="1:25" hidden="1" x14ac:dyDescent="0.3">
      <c r="A796" s="26" t="s">
        <v>2321</v>
      </c>
      <c r="B796" s="26">
        <v>0</v>
      </c>
      <c r="C796" s="26" t="s">
        <v>709</v>
      </c>
      <c r="D796" s="26" t="s">
        <v>257</v>
      </c>
      <c r="E796" s="26" t="s">
        <v>624</v>
      </c>
      <c r="F796" s="26">
        <v>2016</v>
      </c>
      <c r="G796" s="26" t="s">
        <v>775</v>
      </c>
      <c r="H796" s="26">
        <v>1</v>
      </c>
      <c r="I796" s="26" t="s">
        <v>806</v>
      </c>
      <c r="J796" s="26" t="s">
        <v>849</v>
      </c>
      <c r="K796" s="26" t="s">
        <v>845</v>
      </c>
      <c r="M796" s="27">
        <v>6559.99</v>
      </c>
      <c r="N796" s="27">
        <v>151.38999999999999</v>
      </c>
      <c r="O796" s="27">
        <v>6408.6</v>
      </c>
      <c r="P796" s="27">
        <v>1656075.97</v>
      </c>
      <c r="Q796" s="27">
        <v>4108.74</v>
      </c>
      <c r="S796" s="27">
        <v>4108.74</v>
      </c>
      <c r="T796" s="27">
        <v>1534654.46</v>
      </c>
      <c r="U796" s="27">
        <v>10668.73</v>
      </c>
      <c r="V796" s="27">
        <v>151.38999999999999</v>
      </c>
      <c r="W796" s="27">
        <v>10517.34</v>
      </c>
      <c r="X796" s="27">
        <v>3190730.43</v>
      </c>
      <c r="Y796" s="26" t="s">
        <v>2322</v>
      </c>
    </row>
    <row r="797" spans="1:25" hidden="1" x14ac:dyDescent="0.3">
      <c r="A797" s="26" t="s">
        <v>2323</v>
      </c>
      <c r="B797" s="26">
        <v>0</v>
      </c>
      <c r="C797" s="26" t="s">
        <v>709</v>
      </c>
      <c r="D797" s="26" t="s">
        <v>257</v>
      </c>
      <c r="E797" s="26" t="s">
        <v>624</v>
      </c>
      <c r="F797" s="26">
        <v>2017</v>
      </c>
      <c r="G797" s="26" t="s">
        <v>775</v>
      </c>
      <c r="H797" s="26">
        <v>1</v>
      </c>
      <c r="I797" s="26" t="s">
        <v>806</v>
      </c>
      <c r="J797" s="26" t="s">
        <v>849</v>
      </c>
      <c r="K797" s="26" t="s">
        <v>845</v>
      </c>
      <c r="M797" s="27">
        <v>2497</v>
      </c>
      <c r="N797" s="27">
        <v>7185.49</v>
      </c>
      <c r="O797" s="27">
        <v>-4688.49</v>
      </c>
      <c r="P797" s="27">
        <v>11054758.35</v>
      </c>
      <c r="Q797" s="27">
        <v>17848.419999999998</v>
      </c>
      <c r="S797" s="27">
        <v>17848.419999999998</v>
      </c>
      <c r="T797" s="27">
        <v>4742350.6500000004</v>
      </c>
      <c r="U797" s="27">
        <v>20345.419999999998</v>
      </c>
      <c r="V797" s="27">
        <v>7185.49</v>
      </c>
      <c r="W797" s="27">
        <v>13159.93</v>
      </c>
      <c r="X797" s="27">
        <v>15797109</v>
      </c>
      <c r="Y797" s="26" t="s">
        <v>2324</v>
      </c>
    </row>
    <row r="798" spans="1:25" hidden="1" x14ac:dyDescent="0.3">
      <c r="A798" s="26" t="s">
        <v>2325</v>
      </c>
      <c r="B798" s="26">
        <v>0</v>
      </c>
      <c r="C798" s="26" t="s">
        <v>709</v>
      </c>
      <c r="D798" s="26" t="s">
        <v>257</v>
      </c>
      <c r="E798" s="26" t="s">
        <v>624</v>
      </c>
      <c r="F798" s="26">
        <v>2018</v>
      </c>
      <c r="G798" s="26" t="s">
        <v>775</v>
      </c>
      <c r="H798" s="26">
        <v>1</v>
      </c>
    </row>
    <row r="799" spans="1:25" hidden="1" x14ac:dyDescent="0.3">
      <c r="A799" s="26" t="s">
        <v>2326</v>
      </c>
      <c r="B799" s="26">
        <v>0</v>
      </c>
      <c r="C799" s="26" t="s">
        <v>709</v>
      </c>
      <c r="D799" s="26" t="s">
        <v>258</v>
      </c>
      <c r="E799" s="26" t="s">
        <v>624</v>
      </c>
      <c r="F799" s="26">
        <v>2018</v>
      </c>
      <c r="G799" s="26" t="s">
        <v>834</v>
      </c>
      <c r="H799" s="26">
        <v>0</v>
      </c>
      <c r="I799" s="26" t="s">
        <v>806</v>
      </c>
      <c r="J799" s="26" t="s">
        <v>849</v>
      </c>
      <c r="K799" s="26" t="s">
        <v>845</v>
      </c>
      <c r="M799" s="27">
        <v>1576.12</v>
      </c>
      <c r="N799" s="27">
        <v>3417.4</v>
      </c>
      <c r="O799" s="27">
        <v>-1841.28</v>
      </c>
      <c r="P799" s="27">
        <v>2305493.2525999998</v>
      </c>
      <c r="Q799" s="27">
        <v>3292.31</v>
      </c>
      <c r="R799" s="27">
        <v>0</v>
      </c>
      <c r="S799" s="27">
        <v>3292.31</v>
      </c>
      <c r="T799" s="27">
        <v>1116631.747</v>
      </c>
      <c r="U799" s="27">
        <v>4868.43</v>
      </c>
      <c r="V799" s="27">
        <v>3417.4</v>
      </c>
      <c r="W799" s="27">
        <v>1451.03</v>
      </c>
      <c r="X799" s="27">
        <v>3422124.9996000002</v>
      </c>
      <c r="Y799" s="26" t="s">
        <v>2327</v>
      </c>
    </row>
    <row r="800" spans="1:25" x14ac:dyDescent="0.3">
      <c r="A800" s="26" t="s">
        <v>2328</v>
      </c>
      <c r="B800" s="26">
        <v>0</v>
      </c>
      <c r="C800" s="26" t="s">
        <v>709</v>
      </c>
      <c r="D800" s="26" t="s">
        <v>258</v>
      </c>
      <c r="E800" s="26" t="s">
        <v>624</v>
      </c>
      <c r="F800" s="26">
        <v>2019</v>
      </c>
      <c r="G800" s="26" t="s">
        <v>775</v>
      </c>
      <c r="H800" s="26">
        <v>1</v>
      </c>
      <c r="I800" s="26" t="s">
        <v>806</v>
      </c>
      <c r="J800" s="26" t="s">
        <v>849</v>
      </c>
      <c r="K800" s="26" t="s">
        <v>845</v>
      </c>
      <c r="M800" s="27">
        <v>3999.1070577707801</v>
      </c>
      <c r="N800" s="27">
        <v>3223.29</v>
      </c>
      <c r="O800" s="27">
        <v>775.81705777078196</v>
      </c>
      <c r="P800" s="27">
        <v>6912725</v>
      </c>
      <c r="Q800" s="27">
        <v>7707.4402257428101</v>
      </c>
      <c r="R800" s="27">
        <v>0</v>
      </c>
      <c r="S800" s="27">
        <v>7707.4402257428101</v>
      </c>
      <c r="T800" s="27">
        <v>1797488</v>
      </c>
      <c r="U800" s="27">
        <v>11706.547283513601</v>
      </c>
      <c r="V800" s="27">
        <v>3223.29</v>
      </c>
      <c r="W800" s="27">
        <v>8483.2572835135907</v>
      </c>
      <c r="X800" s="27">
        <v>8710213</v>
      </c>
      <c r="Y800" s="26" t="s">
        <v>2329</v>
      </c>
    </row>
    <row r="801" spans="1:25" hidden="1" x14ac:dyDescent="0.3">
      <c r="A801" s="26" t="s">
        <v>2330</v>
      </c>
      <c r="B801" s="26">
        <v>0</v>
      </c>
      <c r="C801" s="26" t="s">
        <v>2331</v>
      </c>
      <c r="D801" s="26" t="s">
        <v>264</v>
      </c>
      <c r="E801" s="26" t="s">
        <v>624</v>
      </c>
      <c r="F801" s="26">
        <v>2016</v>
      </c>
      <c r="G801" s="26" t="s">
        <v>775</v>
      </c>
      <c r="H801" s="26">
        <v>1</v>
      </c>
      <c r="I801" s="26" t="s">
        <v>806</v>
      </c>
      <c r="J801" s="26" t="s">
        <v>806</v>
      </c>
      <c r="K801" s="26" t="s">
        <v>807</v>
      </c>
      <c r="M801" s="27">
        <v>162.75346788959101</v>
      </c>
      <c r="O801" s="27">
        <v>162.75346788959101</v>
      </c>
      <c r="P801" s="27">
        <v>1178159</v>
      </c>
      <c r="Q801" s="27">
        <v>657.40860429086194</v>
      </c>
      <c r="S801" s="27">
        <v>657.40860429086194</v>
      </c>
      <c r="T801" s="27">
        <v>2465925.4271999998</v>
      </c>
      <c r="U801" s="27">
        <v>820.16207218045395</v>
      </c>
      <c r="V801" s="27">
        <v>0</v>
      </c>
      <c r="W801" s="27">
        <v>820.16207218045395</v>
      </c>
      <c r="X801" s="27">
        <v>3644084.4271999998</v>
      </c>
      <c r="Y801" s="26" t="s">
        <v>2332</v>
      </c>
    </row>
    <row r="802" spans="1:25" hidden="1" x14ac:dyDescent="0.3">
      <c r="A802" s="26" t="s">
        <v>2333</v>
      </c>
      <c r="B802" s="26">
        <v>0</v>
      </c>
      <c r="C802" s="26" t="s">
        <v>2331</v>
      </c>
      <c r="D802" s="26" t="s">
        <v>264</v>
      </c>
      <c r="E802" s="26" t="s">
        <v>624</v>
      </c>
      <c r="F802" s="26">
        <v>2017</v>
      </c>
      <c r="G802" s="26" t="s">
        <v>775</v>
      </c>
      <c r="H802" s="26">
        <v>1</v>
      </c>
      <c r="I802" s="26" t="s">
        <v>845</v>
      </c>
      <c r="J802" s="26" t="s">
        <v>845</v>
      </c>
      <c r="K802" s="26" t="s">
        <v>845</v>
      </c>
      <c r="L802" s="26" t="s">
        <v>2334</v>
      </c>
      <c r="M802" s="27">
        <v>207.76131015827499</v>
      </c>
      <c r="O802" s="27">
        <v>207.76131015827499</v>
      </c>
      <c r="P802" s="27">
        <v>1340104.58</v>
      </c>
      <c r="Q802" s="27">
        <v>804.32714256278302</v>
      </c>
      <c r="S802" s="27">
        <v>804.32714256278302</v>
      </c>
      <c r="T802" s="27">
        <v>2894475.03</v>
      </c>
      <c r="U802" s="27">
        <v>1012.08845272106</v>
      </c>
      <c r="V802" s="27">
        <v>0</v>
      </c>
      <c r="W802" s="27">
        <v>1012.08845272106</v>
      </c>
      <c r="X802" s="27">
        <v>4234579.6100000003</v>
      </c>
      <c r="Y802" s="26" t="s">
        <v>2335</v>
      </c>
    </row>
    <row r="803" spans="1:25" hidden="1" x14ac:dyDescent="0.3">
      <c r="A803" s="26" t="s">
        <v>2336</v>
      </c>
      <c r="B803" s="26">
        <v>0</v>
      </c>
      <c r="C803" s="26" t="s">
        <v>2331</v>
      </c>
      <c r="D803" s="26" t="s">
        <v>265</v>
      </c>
      <c r="E803" s="26" t="s">
        <v>624</v>
      </c>
      <c r="F803" s="26">
        <v>2018</v>
      </c>
      <c r="G803" s="26" t="s">
        <v>775</v>
      </c>
      <c r="H803" s="26">
        <v>1</v>
      </c>
      <c r="I803" s="26" t="s">
        <v>845</v>
      </c>
      <c r="J803" s="26" t="s">
        <v>845</v>
      </c>
      <c r="K803" s="26" t="s">
        <v>845</v>
      </c>
      <c r="L803" s="26" t="s">
        <v>2334</v>
      </c>
      <c r="M803" s="27">
        <v>31.333337768466201</v>
      </c>
      <c r="O803" s="27">
        <v>31.333337768466201</v>
      </c>
      <c r="P803" s="27">
        <v>155278.74</v>
      </c>
      <c r="Q803" s="27">
        <v>331.58801329682001</v>
      </c>
      <c r="S803" s="27">
        <v>331.58801329682001</v>
      </c>
      <c r="T803" s="27">
        <v>1573206</v>
      </c>
      <c r="U803" s="27">
        <v>362.92135106528599</v>
      </c>
      <c r="V803" s="27">
        <v>0</v>
      </c>
      <c r="W803" s="27">
        <v>362.92135106528599</v>
      </c>
      <c r="X803" s="27">
        <v>1728484.74</v>
      </c>
      <c r="Y803" s="26" t="s">
        <v>2337</v>
      </c>
    </row>
    <row r="804" spans="1:25" x14ac:dyDescent="0.3">
      <c r="A804" s="26" t="s">
        <v>2338</v>
      </c>
      <c r="B804" s="26">
        <v>0</v>
      </c>
      <c r="C804" s="26" t="s">
        <v>2331</v>
      </c>
      <c r="D804" s="26" t="s">
        <v>265</v>
      </c>
      <c r="E804" s="26" t="s">
        <v>624</v>
      </c>
      <c r="F804" s="26">
        <v>2019</v>
      </c>
      <c r="G804" s="26" t="s">
        <v>775</v>
      </c>
      <c r="H804" s="26">
        <v>1</v>
      </c>
    </row>
    <row r="805" spans="1:25" hidden="1" x14ac:dyDescent="0.3">
      <c r="A805" s="26" t="s">
        <v>2339</v>
      </c>
      <c r="B805" s="26">
        <v>0</v>
      </c>
      <c r="C805" s="26" t="s">
        <v>2331</v>
      </c>
      <c r="D805" s="26" t="s">
        <v>265</v>
      </c>
      <c r="E805" s="26" t="s">
        <v>624</v>
      </c>
      <c r="F805" s="26">
        <v>2020</v>
      </c>
      <c r="G805" s="26" t="s">
        <v>843</v>
      </c>
      <c r="H805" s="26">
        <v>0</v>
      </c>
    </row>
    <row r="806" spans="1:25" hidden="1" x14ac:dyDescent="0.3">
      <c r="A806" s="26" t="s">
        <v>2340</v>
      </c>
      <c r="B806" s="26">
        <v>0</v>
      </c>
      <c r="C806" s="26" t="s">
        <v>2331</v>
      </c>
      <c r="D806" s="26" t="s">
        <v>266</v>
      </c>
      <c r="E806" s="26" t="s">
        <v>624</v>
      </c>
      <c r="F806" s="26">
        <v>2016</v>
      </c>
      <c r="G806" s="26" t="s">
        <v>843</v>
      </c>
      <c r="H806" s="26">
        <v>1</v>
      </c>
      <c r="I806" s="26" t="s">
        <v>806</v>
      </c>
      <c r="J806" s="26" t="s">
        <v>806</v>
      </c>
      <c r="K806" s="26" t="s">
        <v>807</v>
      </c>
      <c r="M806" s="27">
        <v>633.48615738784804</v>
      </c>
      <c r="O806" s="27">
        <v>633.48615738784804</v>
      </c>
      <c r="P806" s="27">
        <v>158566.12</v>
      </c>
      <c r="Q806" s="27">
        <v>1389.13610575188</v>
      </c>
      <c r="S806" s="27">
        <v>1389.13610575188</v>
      </c>
      <c r="T806" s="27">
        <v>5711684.7770184204</v>
      </c>
      <c r="U806" s="27">
        <v>2022.62226313972</v>
      </c>
      <c r="V806" s="27">
        <v>0</v>
      </c>
      <c r="W806" s="27">
        <v>2022.62226313972</v>
      </c>
      <c r="X806" s="27">
        <v>5870250.8970184196</v>
      </c>
      <c r="Y806" s="26" t="s">
        <v>2341</v>
      </c>
    </row>
    <row r="807" spans="1:25" hidden="1" x14ac:dyDescent="0.3">
      <c r="A807" s="26" t="s">
        <v>2342</v>
      </c>
      <c r="B807" s="26">
        <v>0</v>
      </c>
      <c r="C807" s="26" t="s">
        <v>2331</v>
      </c>
      <c r="D807" s="26" t="s">
        <v>266</v>
      </c>
      <c r="E807" s="26" t="s">
        <v>624</v>
      </c>
      <c r="F807" s="26">
        <v>2017</v>
      </c>
      <c r="G807" s="26" t="s">
        <v>775</v>
      </c>
      <c r="H807" s="26">
        <v>1</v>
      </c>
      <c r="I807" s="26" t="s">
        <v>845</v>
      </c>
      <c r="J807" s="26" t="s">
        <v>845</v>
      </c>
      <c r="K807" s="26" t="s">
        <v>845</v>
      </c>
      <c r="L807" s="26" t="s">
        <v>2334</v>
      </c>
      <c r="M807" s="27">
        <v>20.880759225084699</v>
      </c>
      <c r="O807" s="27">
        <v>20.880759225084699</v>
      </c>
      <c r="P807" s="27">
        <v>212014</v>
      </c>
      <c r="Q807" s="27">
        <v>1393.1968328534999</v>
      </c>
      <c r="S807" s="27">
        <v>1393.1968328534999</v>
      </c>
      <c r="T807" s="27">
        <v>2712575.08</v>
      </c>
      <c r="U807" s="27">
        <v>1414.07759207859</v>
      </c>
      <c r="V807" s="27">
        <v>0</v>
      </c>
      <c r="W807" s="27">
        <v>1414.07759207859</v>
      </c>
      <c r="X807" s="27">
        <v>2924589.08</v>
      </c>
      <c r="Y807" s="26" t="s">
        <v>2343</v>
      </c>
    </row>
    <row r="808" spans="1:25" hidden="1" x14ac:dyDescent="0.3">
      <c r="A808" s="26" t="s">
        <v>2344</v>
      </c>
      <c r="B808" s="26">
        <v>0</v>
      </c>
      <c r="C808" s="26" t="s">
        <v>2331</v>
      </c>
      <c r="D808" s="26" t="s">
        <v>267</v>
      </c>
      <c r="E808" s="26" t="s">
        <v>624</v>
      </c>
      <c r="F808" s="26">
        <v>2016</v>
      </c>
      <c r="G808" s="26" t="s">
        <v>843</v>
      </c>
      <c r="H808" s="26">
        <v>1</v>
      </c>
      <c r="K808" s="26" t="s">
        <v>845</v>
      </c>
      <c r="M808" s="27">
        <v>253.39979865027999</v>
      </c>
      <c r="O808" s="27">
        <v>253.39979865027999</v>
      </c>
      <c r="P808" s="27">
        <v>341372.24</v>
      </c>
      <c r="Q808" s="27">
        <v>2103.15</v>
      </c>
      <c r="S808" s="27">
        <v>2103.15</v>
      </c>
      <c r="T808" s="27">
        <v>1713422</v>
      </c>
      <c r="U808" s="27">
        <v>2356.5497986502801</v>
      </c>
      <c r="V808" s="27">
        <v>0</v>
      </c>
      <c r="W808" s="27">
        <v>2356.5497986502801</v>
      </c>
      <c r="X808" s="27">
        <v>2054794.24</v>
      </c>
      <c r="Y808" s="26" t="s">
        <v>2345</v>
      </c>
    </row>
    <row r="809" spans="1:25" hidden="1" x14ac:dyDescent="0.3">
      <c r="A809" s="26" t="s">
        <v>2346</v>
      </c>
      <c r="B809" s="26">
        <v>0</v>
      </c>
      <c r="C809" s="26" t="s">
        <v>2331</v>
      </c>
      <c r="D809" s="26" t="s">
        <v>267</v>
      </c>
      <c r="E809" s="26" t="s">
        <v>624</v>
      </c>
      <c r="F809" s="26">
        <v>2017</v>
      </c>
      <c r="G809" s="26" t="s">
        <v>775</v>
      </c>
      <c r="H809" s="26">
        <v>1</v>
      </c>
      <c r="I809" s="26" t="s">
        <v>845</v>
      </c>
      <c r="J809" s="26" t="s">
        <v>845</v>
      </c>
      <c r="K809" s="26" t="s">
        <v>845</v>
      </c>
      <c r="L809" s="26" t="s">
        <v>2334</v>
      </c>
      <c r="M809" s="27">
        <v>4.87</v>
      </c>
      <c r="O809" s="27">
        <v>4.87</v>
      </c>
      <c r="P809" s="27">
        <v>334565</v>
      </c>
      <c r="S809" s="27">
        <v>0</v>
      </c>
      <c r="T809" s="27">
        <v>1253592.22</v>
      </c>
      <c r="U809" s="27">
        <v>4.87</v>
      </c>
      <c r="V809" s="27">
        <v>0</v>
      </c>
      <c r="W809" s="27">
        <v>4.87</v>
      </c>
      <c r="X809" s="27">
        <v>1588157.22</v>
      </c>
    </row>
    <row r="810" spans="1:25" hidden="1" x14ac:dyDescent="0.3">
      <c r="A810" s="26" t="s">
        <v>2347</v>
      </c>
      <c r="B810" s="26">
        <v>0</v>
      </c>
      <c r="C810" s="26" t="s">
        <v>2331</v>
      </c>
      <c r="D810" s="26" t="s">
        <v>268</v>
      </c>
      <c r="E810" s="26" t="s">
        <v>624</v>
      </c>
      <c r="F810" s="26">
        <v>2016</v>
      </c>
      <c r="G810" s="26" t="s">
        <v>775</v>
      </c>
      <c r="H810" s="26">
        <v>1</v>
      </c>
      <c r="I810" s="26" t="s">
        <v>806</v>
      </c>
      <c r="J810" s="26" t="s">
        <v>806</v>
      </c>
      <c r="K810" s="26" t="s">
        <v>807</v>
      </c>
      <c r="M810" s="27">
        <v>211.53042055610101</v>
      </c>
      <c r="N810" s="27">
        <v>0</v>
      </c>
      <c r="O810" s="27">
        <v>211.53042055610101</v>
      </c>
      <c r="P810" s="27">
        <v>202225.47</v>
      </c>
      <c r="Q810" s="27">
        <v>337.66867285444499</v>
      </c>
      <c r="S810" s="27">
        <v>337.66867285444499</v>
      </c>
      <c r="T810" s="27">
        <v>2795386.06</v>
      </c>
      <c r="U810" s="27">
        <v>549.19909341054597</v>
      </c>
      <c r="V810" s="27">
        <v>0</v>
      </c>
      <c r="W810" s="27">
        <v>549.19909341054597</v>
      </c>
      <c r="X810" s="27">
        <v>2997611.53</v>
      </c>
      <c r="Y810" s="26" t="s">
        <v>2332</v>
      </c>
    </row>
    <row r="811" spans="1:25" hidden="1" x14ac:dyDescent="0.3">
      <c r="A811" s="26" t="s">
        <v>2348</v>
      </c>
      <c r="B811" s="26">
        <v>0</v>
      </c>
      <c r="C811" s="26" t="s">
        <v>2331</v>
      </c>
      <c r="D811" s="26" t="s">
        <v>268</v>
      </c>
      <c r="E811" s="26" t="s">
        <v>624</v>
      </c>
      <c r="F811" s="26">
        <v>2017</v>
      </c>
      <c r="G811" s="26" t="s">
        <v>775</v>
      </c>
      <c r="H811" s="26">
        <v>1</v>
      </c>
      <c r="I811" s="26" t="s">
        <v>845</v>
      </c>
      <c r="J811" s="26" t="s">
        <v>845</v>
      </c>
      <c r="K811" s="26" t="s">
        <v>845</v>
      </c>
      <c r="L811" s="26" t="s">
        <v>2334</v>
      </c>
      <c r="M811" s="27">
        <v>49.3902418670747</v>
      </c>
      <c r="O811" s="27">
        <v>49.3902418670747</v>
      </c>
      <c r="P811" s="27">
        <v>151704.56</v>
      </c>
      <c r="Q811" s="27">
        <v>675.40297023151197</v>
      </c>
      <c r="S811" s="27">
        <v>675.40297023151197</v>
      </c>
      <c r="T811" s="27">
        <v>2435252.37</v>
      </c>
      <c r="U811" s="27">
        <v>724.79321209858699</v>
      </c>
      <c r="V811" s="27">
        <v>0</v>
      </c>
      <c r="W811" s="27">
        <v>724.79321209858699</v>
      </c>
      <c r="X811" s="27">
        <v>2586956.9300000002</v>
      </c>
      <c r="Y811" s="26" t="s">
        <v>2349</v>
      </c>
    </row>
    <row r="812" spans="1:25" hidden="1" x14ac:dyDescent="0.3">
      <c r="A812" s="26" t="s">
        <v>2350</v>
      </c>
      <c r="B812" s="26">
        <v>0</v>
      </c>
      <c r="C812" s="26" t="s">
        <v>2331</v>
      </c>
      <c r="D812" s="26" t="s">
        <v>269</v>
      </c>
      <c r="E812" s="26" t="s">
        <v>624</v>
      </c>
      <c r="F812" s="26">
        <v>2018</v>
      </c>
      <c r="G812" s="26" t="s">
        <v>775</v>
      </c>
      <c r="H812" s="26">
        <v>1</v>
      </c>
      <c r="I812" s="26" t="s">
        <v>845</v>
      </c>
      <c r="J812" s="26" t="s">
        <v>845</v>
      </c>
      <c r="K812" s="26" t="s">
        <v>845</v>
      </c>
      <c r="L812" s="26" t="s">
        <v>2334</v>
      </c>
      <c r="M812" s="27">
        <v>34.776321774447503</v>
      </c>
      <c r="O812" s="27">
        <v>34.776321774447503</v>
      </c>
      <c r="P812" s="27">
        <v>142110.76500000001</v>
      </c>
      <c r="Q812" s="27">
        <v>291.5</v>
      </c>
      <c r="S812" s="27">
        <v>291.5</v>
      </c>
      <c r="T812" s="27">
        <v>1846436.8755961601</v>
      </c>
      <c r="U812" s="27">
        <v>326.27632177444798</v>
      </c>
      <c r="V812" s="27">
        <v>0</v>
      </c>
      <c r="W812" s="27">
        <v>326.27632177444798</v>
      </c>
      <c r="X812" s="27">
        <v>1988547.64059616</v>
      </c>
      <c r="Y812" s="26" t="s">
        <v>2351</v>
      </c>
    </row>
    <row r="813" spans="1:25" x14ac:dyDescent="0.3">
      <c r="A813" s="26" t="s">
        <v>2352</v>
      </c>
      <c r="B813" s="26">
        <v>0</v>
      </c>
      <c r="C813" s="26" t="s">
        <v>2331</v>
      </c>
      <c r="D813" s="26" t="s">
        <v>269</v>
      </c>
      <c r="E813" s="26" t="s">
        <v>624</v>
      </c>
      <c r="F813" s="26">
        <v>2019</v>
      </c>
      <c r="G813" s="26" t="s">
        <v>843</v>
      </c>
      <c r="H813" s="26">
        <v>1</v>
      </c>
      <c r="I813" s="26" t="s">
        <v>845</v>
      </c>
      <c r="J813" s="26" t="s">
        <v>845</v>
      </c>
      <c r="K813" s="26" t="s">
        <v>845</v>
      </c>
      <c r="L813" s="26" t="s">
        <v>2334</v>
      </c>
      <c r="M813" s="27">
        <v>38.22686108768</v>
      </c>
      <c r="O813" s="27">
        <v>38.22686108768</v>
      </c>
      <c r="P813" s="27">
        <v>157099.63</v>
      </c>
      <c r="Q813" s="27">
        <v>318.602632398889</v>
      </c>
      <c r="S813" s="27">
        <v>318.602632398889</v>
      </c>
      <c r="T813" s="27">
        <v>2622180.6</v>
      </c>
      <c r="U813" s="27">
        <v>356.82949348656899</v>
      </c>
      <c r="V813" s="27">
        <v>0</v>
      </c>
      <c r="W813" s="27">
        <v>356.82949348656899</v>
      </c>
      <c r="X813" s="27">
        <v>2779280.23</v>
      </c>
      <c r="Y813" s="26" t="s">
        <v>2353</v>
      </c>
    </row>
    <row r="814" spans="1:25" hidden="1" x14ac:dyDescent="0.3">
      <c r="A814" s="26" t="s">
        <v>2354</v>
      </c>
      <c r="B814" s="26">
        <v>0</v>
      </c>
      <c r="C814" s="26" t="s">
        <v>2331</v>
      </c>
      <c r="D814" s="26" t="s">
        <v>269</v>
      </c>
      <c r="E814" s="26" t="s">
        <v>624</v>
      </c>
      <c r="F814" s="26">
        <v>2020</v>
      </c>
      <c r="G814" s="26" t="s">
        <v>843</v>
      </c>
      <c r="H814" s="26">
        <v>0</v>
      </c>
    </row>
    <row r="815" spans="1:25" hidden="1" x14ac:dyDescent="0.3">
      <c r="A815" s="26" t="s">
        <v>2355</v>
      </c>
      <c r="B815" s="26">
        <v>0</v>
      </c>
      <c r="C815" s="26" t="s">
        <v>710</v>
      </c>
      <c r="D815" s="26" t="s">
        <v>282</v>
      </c>
      <c r="E815" s="26" t="s">
        <v>624</v>
      </c>
      <c r="F815" s="26">
        <v>2016</v>
      </c>
      <c r="G815" s="26" t="s">
        <v>775</v>
      </c>
      <c r="H815" s="26">
        <v>1</v>
      </c>
      <c r="I815" s="26" t="s">
        <v>882</v>
      </c>
      <c r="J815" s="26" t="s">
        <v>882</v>
      </c>
      <c r="K815" s="26" t="s">
        <v>845</v>
      </c>
      <c r="L815" s="26" t="s">
        <v>2356</v>
      </c>
      <c r="M815" s="27">
        <v>51991.45</v>
      </c>
      <c r="N815" s="27">
        <v>0</v>
      </c>
      <c r="O815" s="27">
        <v>51991.45</v>
      </c>
      <c r="P815" s="27">
        <v>323029.32</v>
      </c>
      <c r="Q815" s="27">
        <v>3520.74</v>
      </c>
      <c r="R815" s="27">
        <v>0</v>
      </c>
      <c r="S815" s="27">
        <v>3520.74</v>
      </c>
      <c r="T815" s="27">
        <v>4390724.72</v>
      </c>
      <c r="U815" s="27">
        <v>55512.19</v>
      </c>
      <c r="V815" s="27">
        <v>0</v>
      </c>
      <c r="W815" s="27">
        <v>55512.19</v>
      </c>
      <c r="X815" s="27">
        <v>4713754.04</v>
      </c>
      <c r="Y815" s="26" t="s">
        <v>2357</v>
      </c>
    </row>
    <row r="816" spans="1:25" hidden="1" x14ac:dyDescent="0.3">
      <c r="A816" s="26" t="s">
        <v>2358</v>
      </c>
      <c r="B816" s="26">
        <v>0</v>
      </c>
      <c r="C816" s="26" t="s">
        <v>710</v>
      </c>
      <c r="D816" s="26" t="s">
        <v>282</v>
      </c>
      <c r="E816" s="26" t="s">
        <v>624</v>
      </c>
      <c r="F816" s="26">
        <v>2017</v>
      </c>
      <c r="G816" s="26" t="s">
        <v>775</v>
      </c>
      <c r="H816" s="26">
        <v>1</v>
      </c>
      <c r="I816" s="26" t="s">
        <v>882</v>
      </c>
      <c r="J816" s="26" t="s">
        <v>882</v>
      </c>
      <c r="K816" s="26" t="s">
        <v>845</v>
      </c>
      <c r="L816" s="26" t="s">
        <v>2359</v>
      </c>
      <c r="M816" s="27">
        <v>109114.38</v>
      </c>
      <c r="N816" s="27">
        <v>98204.59</v>
      </c>
      <c r="O816" s="27">
        <v>10909.79</v>
      </c>
      <c r="P816" s="27">
        <v>1689541.71</v>
      </c>
      <c r="Q816" s="27">
        <v>69679.81</v>
      </c>
      <c r="R816" s="27">
        <v>120982.63</v>
      </c>
      <c r="S816" s="27">
        <v>-51302.82</v>
      </c>
      <c r="T816" s="27">
        <v>18874719.399999999</v>
      </c>
      <c r="U816" s="27">
        <v>178794.19</v>
      </c>
      <c r="V816" s="27">
        <v>219187.22</v>
      </c>
      <c r="W816" s="27">
        <v>-40393.03</v>
      </c>
      <c r="X816" s="27">
        <v>20564261.109999999</v>
      </c>
      <c r="Y816" s="26" t="s">
        <v>2360</v>
      </c>
    </row>
    <row r="817" spans="1:25" hidden="1" x14ac:dyDescent="0.3">
      <c r="A817" s="26" t="s">
        <v>2361</v>
      </c>
      <c r="B817" s="26">
        <v>0</v>
      </c>
      <c r="C817" s="26" t="s">
        <v>710</v>
      </c>
      <c r="D817" s="26" t="s">
        <v>283</v>
      </c>
      <c r="E817" s="26" t="s">
        <v>624</v>
      </c>
      <c r="F817" s="26">
        <v>2018</v>
      </c>
      <c r="G817" s="26" t="s">
        <v>775</v>
      </c>
      <c r="H817" s="26">
        <v>1</v>
      </c>
      <c r="I817" s="26" t="s">
        <v>882</v>
      </c>
      <c r="J817" s="26" t="s">
        <v>882</v>
      </c>
      <c r="K817" s="26" t="s">
        <v>845</v>
      </c>
      <c r="L817" s="26" t="s">
        <v>2359</v>
      </c>
      <c r="M817" s="27">
        <v>5146.55</v>
      </c>
      <c r="N817" s="27">
        <v>16485.96</v>
      </c>
      <c r="O817" s="27">
        <v>-11339.41</v>
      </c>
      <c r="P817" s="27">
        <v>774129.57</v>
      </c>
      <c r="Q817" s="27">
        <v>114933.54</v>
      </c>
      <c r="R817" s="27">
        <v>97971.7</v>
      </c>
      <c r="S817" s="27">
        <v>16961.84</v>
      </c>
      <c r="T817" s="27">
        <v>11106659.189999999</v>
      </c>
      <c r="U817" s="27">
        <v>120080.09</v>
      </c>
      <c r="V817" s="27">
        <v>114457.66</v>
      </c>
      <c r="W817" s="27">
        <v>5622.4300000000103</v>
      </c>
      <c r="X817" s="27">
        <v>11880788.76</v>
      </c>
      <c r="Y817" s="26" t="s">
        <v>2362</v>
      </c>
    </row>
    <row r="818" spans="1:25" x14ac:dyDescent="0.3">
      <c r="A818" s="26" t="s">
        <v>2363</v>
      </c>
      <c r="B818" s="26">
        <v>0</v>
      </c>
      <c r="C818" s="26" t="s">
        <v>710</v>
      </c>
      <c r="D818" s="26" t="s">
        <v>283</v>
      </c>
      <c r="E818" s="26" t="s">
        <v>624</v>
      </c>
      <c r="F818" s="26">
        <v>2019</v>
      </c>
      <c r="G818" s="26" t="s">
        <v>775</v>
      </c>
      <c r="H818" s="26">
        <v>1</v>
      </c>
      <c r="I818" s="26" t="s">
        <v>882</v>
      </c>
      <c r="J818" s="26" t="s">
        <v>882</v>
      </c>
      <c r="K818" s="26" t="s">
        <v>845</v>
      </c>
      <c r="L818" s="26" t="s">
        <v>2364</v>
      </c>
      <c r="M818" s="27">
        <v>6242.8</v>
      </c>
      <c r="N818" s="27">
        <v>5233.9399999999996</v>
      </c>
      <c r="O818" s="27">
        <v>1008.86</v>
      </c>
      <c r="P818" s="27">
        <v>680862.39</v>
      </c>
      <c r="Q818" s="27">
        <v>64050.48</v>
      </c>
      <c r="R818" s="27">
        <v>62800.78</v>
      </c>
      <c r="S818" s="27">
        <v>1249.7</v>
      </c>
      <c r="T818" s="27">
        <v>14321768.07</v>
      </c>
      <c r="U818" s="27">
        <v>70293.279999999999</v>
      </c>
      <c r="V818" s="27">
        <v>68034.720000000001</v>
      </c>
      <c r="W818" s="27">
        <v>2258.56</v>
      </c>
      <c r="X818" s="27">
        <v>15002630.460000001</v>
      </c>
      <c r="Y818" s="26" t="s">
        <v>2365</v>
      </c>
    </row>
    <row r="819" spans="1:25" hidden="1" x14ac:dyDescent="0.3">
      <c r="A819" s="26" t="s">
        <v>2366</v>
      </c>
      <c r="B819" s="26">
        <v>0</v>
      </c>
      <c r="C819" s="26" t="s">
        <v>710</v>
      </c>
      <c r="D819" s="26" t="s">
        <v>284</v>
      </c>
      <c r="E819" s="26" t="s">
        <v>624</v>
      </c>
      <c r="F819" s="26">
        <v>2016</v>
      </c>
      <c r="G819" s="26" t="s">
        <v>775</v>
      </c>
      <c r="H819" s="26">
        <v>1</v>
      </c>
      <c r="I819" s="26" t="s">
        <v>882</v>
      </c>
      <c r="J819" s="26" t="s">
        <v>882</v>
      </c>
      <c r="K819" s="26" t="s">
        <v>845</v>
      </c>
      <c r="L819" s="26" t="s">
        <v>2367</v>
      </c>
      <c r="M819" s="27">
        <v>38565.160000000003</v>
      </c>
      <c r="N819" s="27">
        <v>38565.67</v>
      </c>
      <c r="O819" s="27">
        <v>-0.50999999999476098</v>
      </c>
      <c r="P819" s="27">
        <v>667721.22</v>
      </c>
      <c r="Q819" s="27">
        <v>7578.99</v>
      </c>
      <c r="R819" s="27">
        <v>4775.62</v>
      </c>
      <c r="S819" s="27">
        <v>2803.37</v>
      </c>
      <c r="T819" s="27">
        <v>285846.78000000003</v>
      </c>
      <c r="U819" s="27">
        <v>46144.15</v>
      </c>
      <c r="V819" s="27">
        <v>43341.29</v>
      </c>
      <c r="W819" s="27">
        <v>2802.86</v>
      </c>
      <c r="X819" s="27">
        <v>953568</v>
      </c>
    </row>
    <row r="820" spans="1:25" hidden="1" x14ac:dyDescent="0.3">
      <c r="A820" s="26" t="s">
        <v>2368</v>
      </c>
      <c r="B820" s="26">
        <v>0</v>
      </c>
      <c r="C820" s="26" t="s">
        <v>710</v>
      </c>
      <c r="D820" s="26" t="s">
        <v>284</v>
      </c>
      <c r="E820" s="26" t="s">
        <v>624</v>
      </c>
      <c r="F820" s="26">
        <v>2017</v>
      </c>
      <c r="G820" s="26" t="s">
        <v>775</v>
      </c>
      <c r="H820" s="26">
        <v>1</v>
      </c>
      <c r="I820" s="26" t="s">
        <v>882</v>
      </c>
      <c r="J820" s="26" t="s">
        <v>882</v>
      </c>
      <c r="K820" s="26" t="s">
        <v>845</v>
      </c>
      <c r="M820" s="27">
        <v>35016.720000000001</v>
      </c>
      <c r="N820" s="27">
        <v>29302</v>
      </c>
      <c r="O820" s="27">
        <v>5714.72</v>
      </c>
      <c r="P820" s="27">
        <v>1151093.95</v>
      </c>
      <c r="Q820" s="27">
        <v>49594.7</v>
      </c>
      <c r="R820" s="27">
        <v>38813.03</v>
      </c>
      <c r="S820" s="27">
        <v>10781.67</v>
      </c>
      <c r="T820" s="27">
        <v>1887141.71</v>
      </c>
      <c r="U820" s="27">
        <v>84611.42</v>
      </c>
      <c r="V820" s="27">
        <v>68115.03</v>
      </c>
      <c r="W820" s="27">
        <v>16496.39</v>
      </c>
      <c r="X820" s="27">
        <v>3038235.66</v>
      </c>
      <c r="Y820" s="26" t="s">
        <v>2369</v>
      </c>
    </row>
    <row r="821" spans="1:25" hidden="1" x14ac:dyDescent="0.3">
      <c r="A821" s="26" t="s">
        <v>2370</v>
      </c>
      <c r="B821" s="26">
        <v>0</v>
      </c>
      <c r="C821" s="26" t="s">
        <v>710</v>
      </c>
      <c r="D821" s="26" t="s">
        <v>285</v>
      </c>
      <c r="E821" s="26" t="s">
        <v>624</v>
      </c>
      <c r="F821" s="26">
        <v>2018</v>
      </c>
      <c r="G821" s="26" t="s">
        <v>775</v>
      </c>
      <c r="H821" s="26">
        <v>1</v>
      </c>
      <c r="I821" s="26" t="s">
        <v>882</v>
      </c>
      <c r="J821" s="26" t="s">
        <v>882</v>
      </c>
      <c r="K821" s="26" t="s">
        <v>845</v>
      </c>
      <c r="M821" s="27">
        <v>32778.080000000002</v>
      </c>
      <c r="N821" s="27">
        <v>32206.7</v>
      </c>
      <c r="O821" s="27">
        <v>571.38000000000102</v>
      </c>
      <c r="P821" s="27">
        <v>1434996.28</v>
      </c>
      <c r="Q821" s="27">
        <v>26257.15</v>
      </c>
      <c r="R821" s="27">
        <v>25242.02</v>
      </c>
      <c r="S821" s="27">
        <v>1015.13</v>
      </c>
      <c r="T821" s="27">
        <v>2604104.5499999998</v>
      </c>
      <c r="U821" s="27">
        <v>59035.23</v>
      </c>
      <c r="V821" s="27">
        <v>57448.72</v>
      </c>
      <c r="W821" s="27">
        <v>1586.51</v>
      </c>
      <c r="X821" s="27">
        <v>4039100.83</v>
      </c>
      <c r="Y821" s="26" t="s">
        <v>2371</v>
      </c>
    </row>
    <row r="822" spans="1:25" x14ac:dyDescent="0.3">
      <c r="A822" s="26" t="s">
        <v>2372</v>
      </c>
      <c r="B822" s="26">
        <v>0</v>
      </c>
      <c r="C822" s="26" t="s">
        <v>710</v>
      </c>
      <c r="D822" s="26" t="s">
        <v>285</v>
      </c>
      <c r="E822" s="26" t="s">
        <v>624</v>
      </c>
      <c r="F822" s="26">
        <v>2019</v>
      </c>
      <c r="G822" s="26" t="s">
        <v>775</v>
      </c>
      <c r="H822" s="26">
        <v>1</v>
      </c>
      <c r="I822" s="26" t="s">
        <v>882</v>
      </c>
      <c r="J822" s="26" t="s">
        <v>882</v>
      </c>
      <c r="K822" s="26" t="s">
        <v>845</v>
      </c>
      <c r="L822" s="26" t="s">
        <v>2373</v>
      </c>
      <c r="M822" s="27">
        <v>14359.73</v>
      </c>
      <c r="N822" s="27">
        <v>13580.81</v>
      </c>
      <c r="O822" s="27">
        <v>778.92</v>
      </c>
      <c r="P822" s="27">
        <v>1192927.9099999999</v>
      </c>
      <c r="Q822" s="27">
        <v>36142.119817202503</v>
      </c>
      <c r="R822" s="27">
        <v>32276.085756525601</v>
      </c>
      <c r="S822" s="27">
        <v>3866.03406067684</v>
      </c>
      <c r="T822" s="27">
        <v>2315151.7000000002</v>
      </c>
      <c r="U822" s="27">
        <v>50501.849817202499</v>
      </c>
      <c r="V822" s="27">
        <v>45856.895756525599</v>
      </c>
      <c r="W822" s="27">
        <v>4644.9540606768396</v>
      </c>
      <c r="X822" s="27">
        <v>3508079.61</v>
      </c>
      <c r="Y822" s="26" t="s">
        <v>2374</v>
      </c>
    </row>
    <row r="823" spans="1:25" hidden="1" x14ac:dyDescent="0.3">
      <c r="A823" s="26" t="s">
        <v>2375</v>
      </c>
      <c r="B823" s="26">
        <v>0</v>
      </c>
      <c r="C823" s="26" t="s">
        <v>660</v>
      </c>
      <c r="D823" s="26" t="s">
        <v>270</v>
      </c>
      <c r="E823" s="26" t="s">
        <v>624</v>
      </c>
      <c r="F823" s="26">
        <v>2016</v>
      </c>
      <c r="G823" s="26" t="s">
        <v>805</v>
      </c>
      <c r="H823" s="26">
        <v>0</v>
      </c>
      <c r="I823" s="26" t="s">
        <v>806</v>
      </c>
      <c r="J823" s="26" t="s">
        <v>806</v>
      </c>
      <c r="K823" s="26" t="s">
        <v>807</v>
      </c>
      <c r="L823" s="26" t="s">
        <v>2376</v>
      </c>
      <c r="M823" s="27">
        <v>0</v>
      </c>
      <c r="N823" s="27">
        <v>0</v>
      </c>
      <c r="O823" s="27">
        <v>0</v>
      </c>
      <c r="P823" s="27">
        <v>2536360.13</v>
      </c>
      <c r="Q823" s="27">
        <v>0</v>
      </c>
      <c r="R823" s="27">
        <v>0</v>
      </c>
      <c r="S823" s="27">
        <v>0</v>
      </c>
      <c r="T823" s="27">
        <v>0</v>
      </c>
      <c r="U823" s="27">
        <v>0</v>
      </c>
      <c r="V823" s="27">
        <v>0</v>
      </c>
      <c r="W823" s="27">
        <v>0</v>
      </c>
      <c r="X823" s="27">
        <v>2536360.13</v>
      </c>
      <c r="Y823" s="26" t="s">
        <v>2376</v>
      </c>
    </row>
    <row r="824" spans="1:25" hidden="1" x14ac:dyDescent="0.3">
      <c r="A824" s="26" t="s">
        <v>2377</v>
      </c>
      <c r="B824" s="26">
        <v>0</v>
      </c>
      <c r="C824" s="26" t="s">
        <v>660</v>
      </c>
      <c r="D824" s="26" t="s">
        <v>270</v>
      </c>
      <c r="E824" s="26" t="s">
        <v>624</v>
      </c>
      <c r="F824" s="26">
        <v>2017</v>
      </c>
      <c r="G824" s="26" t="s">
        <v>775</v>
      </c>
      <c r="H824" s="26">
        <v>1</v>
      </c>
      <c r="I824" s="26" t="s">
        <v>806</v>
      </c>
      <c r="J824" s="26" t="s">
        <v>806</v>
      </c>
      <c r="K824" s="26" t="s">
        <v>807</v>
      </c>
      <c r="L824" s="26" t="s">
        <v>2378</v>
      </c>
      <c r="M824" s="27">
        <v>0</v>
      </c>
      <c r="N824" s="27">
        <v>0</v>
      </c>
      <c r="O824" s="27">
        <v>0</v>
      </c>
      <c r="P824" s="27">
        <v>11965206.789999999</v>
      </c>
      <c r="Q824" s="27">
        <v>0</v>
      </c>
      <c r="R824" s="27">
        <v>0</v>
      </c>
      <c r="S824" s="27">
        <v>0</v>
      </c>
      <c r="T824" s="27">
        <v>161707.73000000001</v>
      </c>
      <c r="U824" s="27">
        <v>0</v>
      </c>
      <c r="V824" s="27">
        <v>0</v>
      </c>
      <c r="W824" s="27">
        <v>0</v>
      </c>
      <c r="X824" s="27">
        <v>12126914.52</v>
      </c>
      <c r="Y824" s="26" t="s">
        <v>2379</v>
      </c>
    </row>
    <row r="825" spans="1:25" hidden="1" x14ac:dyDescent="0.3">
      <c r="A825" s="26" t="s">
        <v>2380</v>
      </c>
      <c r="B825" s="26">
        <v>0</v>
      </c>
      <c r="C825" s="26" t="s">
        <v>660</v>
      </c>
      <c r="D825" s="26" t="s">
        <v>271</v>
      </c>
      <c r="E825" s="26" t="s">
        <v>624</v>
      </c>
      <c r="F825" s="26">
        <v>2018</v>
      </c>
      <c r="G825" s="26" t="s">
        <v>843</v>
      </c>
      <c r="H825" s="26">
        <v>1</v>
      </c>
      <c r="I825" s="26" t="s">
        <v>806</v>
      </c>
      <c r="J825" s="26" t="s">
        <v>806</v>
      </c>
      <c r="K825" s="26" t="s">
        <v>807</v>
      </c>
      <c r="L825" s="26" t="s">
        <v>2378</v>
      </c>
      <c r="M825" s="27">
        <v>0</v>
      </c>
      <c r="N825" s="27">
        <v>0</v>
      </c>
      <c r="O825" s="27">
        <v>0</v>
      </c>
      <c r="P825" s="27">
        <v>5445473.8200000003</v>
      </c>
      <c r="Q825" s="27">
        <v>0</v>
      </c>
      <c r="R825" s="27">
        <v>0</v>
      </c>
      <c r="S825" s="27">
        <v>0</v>
      </c>
      <c r="T825" s="27">
        <v>147128.16</v>
      </c>
      <c r="U825" s="27">
        <v>0</v>
      </c>
      <c r="V825" s="27">
        <v>0</v>
      </c>
      <c r="W825" s="27">
        <v>0</v>
      </c>
      <c r="X825" s="27">
        <v>5592601.9800000004</v>
      </c>
      <c r="Y825" s="26" t="s">
        <v>2381</v>
      </c>
    </row>
    <row r="826" spans="1:25" x14ac:dyDescent="0.3">
      <c r="A826" s="26" t="s">
        <v>2382</v>
      </c>
      <c r="B826" s="26">
        <v>0</v>
      </c>
      <c r="C826" s="26" t="s">
        <v>660</v>
      </c>
      <c r="D826" s="26" t="s">
        <v>271</v>
      </c>
      <c r="E826" s="26" t="s">
        <v>624</v>
      </c>
      <c r="F826" s="26">
        <v>2019</v>
      </c>
      <c r="G826" s="26" t="s">
        <v>775</v>
      </c>
      <c r="H826" s="26">
        <v>1</v>
      </c>
      <c r="I826" s="26" t="s">
        <v>806</v>
      </c>
      <c r="J826" s="26" t="s">
        <v>806</v>
      </c>
      <c r="K826" s="26" t="s">
        <v>807</v>
      </c>
      <c r="L826" s="26" t="s">
        <v>2383</v>
      </c>
      <c r="M826" s="27">
        <v>0</v>
      </c>
      <c r="N826" s="27">
        <v>0</v>
      </c>
      <c r="O826" s="27">
        <v>0</v>
      </c>
      <c r="P826" s="27">
        <v>6103160.9000000004</v>
      </c>
      <c r="Q826" s="27">
        <v>0</v>
      </c>
      <c r="R826" s="27">
        <v>0</v>
      </c>
      <c r="S826" s="27">
        <v>0</v>
      </c>
      <c r="T826" s="27">
        <v>388811.84</v>
      </c>
      <c r="U826" s="27">
        <v>0</v>
      </c>
      <c r="V826" s="27">
        <v>0</v>
      </c>
      <c r="W826" s="27">
        <v>0</v>
      </c>
      <c r="X826" s="27">
        <v>6491972.7400000002</v>
      </c>
      <c r="Y826" s="26" t="s">
        <v>2384</v>
      </c>
    </row>
    <row r="827" spans="1:25" hidden="1" x14ac:dyDescent="0.3">
      <c r="A827" s="26" t="s">
        <v>2385</v>
      </c>
      <c r="B827" s="26">
        <v>0</v>
      </c>
      <c r="C827" s="26" t="s">
        <v>660</v>
      </c>
      <c r="D827" s="26" t="s">
        <v>272</v>
      </c>
      <c r="E827" s="26" t="s">
        <v>624</v>
      </c>
      <c r="F827" s="26">
        <v>2016</v>
      </c>
      <c r="G827" s="26" t="s">
        <v>805</v>
      </c>
      <c r="H827" s="26">
        <v>0</v>
      </c>
      <c r="I827" s="26" t="s">
        <v>806</v>
      </c>
      <c r="J827" s="26" t="s">
        <v>806</v>
      </c>
      <c r="K827" s="26" t="s">
        <v>807</v>
      </c>
      <c r="L827" s="26" t="s">
        <v>1518</v>
      </c>
      <c r="M827" s="27">
        <v>0</v>
      </c>
      <c r="N827" s="27">
        <v>0</v>
      </c>
      <c r="O827" s="27">
        <v>0</v>
      </c>
      <c r="P827" s="27">
        <v>1199038.1399999999</v>
      </c>
      <c r="Q827" s="27">
        <v>0</v>
      </c>
      <c r="R827" s="27">
        <v>0</v>
      </c>
      <c r="S827" s="27">
        <v>0</v>
      </c>
      <c r="T827" s="27">
        <v>462863.11</v>
      </c>
      <c r="U827" s="27">
        <v>0</v>
      </c>
      <c r="V827" s="27">
        <v>0</v>
      </c>
      <c r="W827" s="27">
        <v>0</v>
      </c>
      <c r="X827" s="27">
        <v>1661901.25</v>
      </c>
    </row>
    <row r="828" spans="1:25" hidden="1" x14ac:dyDescent="0.3">
      <c r="A828" s="26" t="s">
        <v>2386</v>
      </c>
      <c r="B828" s="26">
        <v>0</v>
      </c>
      <c r="C828" s="26" t="s">
        <v>660</v>
      </c>
      <c r="D828" s="26" t="s">
        <v>272</v>
      </c>
      <c r="E828" s="26" t="s">
        <v>624</v>
      </c>
      <c r="F828" s="26">
        <v>2017</v>
      </c>
      <c r="G828" s="26" t="s">
        <v>775</v>
      </c>
      <c r="H828" s="26">
        <v>1</v>
      </c>
      <c r="I828" s="26" t="s">
        <v>806</v>
      </c>
      <c r="J828" s="26" t="s">
        <v>806</v>
      </c>
      <c r="K828" s="26" t="s">
        <v>807</v>
      </c>
      <c r="L828" s="26" t="s">
        <v>1038</v>
      </c>
      <c r="M828" s="27">
        <v>0</v>
      </c>
      <c r="N828" s="27">
        <v>0</v>
      </c>
      <c r="O828" s="27">
        <v>0</v>
      </c>
      <c r="P828" s="27">
        <v>2715942.48</v>
      </c>
      <c r="Q828" s="27">
        <v>0</v>
      </c>
      <c r="R828" s="27">
        <v>0</v>
      </c>
      <c r="S828" s="27">
        <v>0</v>
      </c>
      <c r="T828" s="27">
        <v>1883143.25</v>
      </c>
      <c r="U828" s="27">
        <v>0</v>
      </c>
      <c r="V828" s="27">
        <v>0</v>
      </c>
      <c r="W828" s="27">
        <v>0</v>
      </c>
      <c r="X828" s="27">
        <v>4599085.7300000004</v>
      </c>
    </row>
    <row r="829" spans="1:25" hidden="1" x14ac:dyDescent="0.3">
      <c r="A829" s="26" t="s">
        <v>2387</v>
      </c>
      <c r="B829" s="26">
        <v>0</v>
      </c>
      <c r="C829" s="26" t="s">
        <v>660</v>
      </c>
      <c r="D829" s="26" t="s">
        <v>273</v>
      </c>
      <c r="E829" s="26" t="s">
        <v>624</v>
      </c>
      <c r="F829" s="26">
        <v>2018</v>
      </c>
      <c r="G829" s="26" t="s">
        <v>775</v>
      </c>
      <c r="H829" s="26">
        <v>1</v>
      </c>
      <c r="I829" s="26" t="s">
        <v>806</v>
      </c>
      <c r="J829" s="26" t="s">
        <v>806</v>
      </c>
      <c r="K829" s="26" t="s">
        <v>807</v>
      </c>
      <c r="M829" s="27">
        <v>0</v>
      </c>
      <c r="N829" s="27">
        <v>0</v>
      </c>
      <c r="O829" s="27">
        <v>0</v>
      </c>
      <c r="P829" s="27">
        <v>1588709</v>
      </c>
      <c r="Q829" s="27">
        <v>0</v>
      </c>
      <c r="R829" s="27">
        <v>0</v>
      </c>
      <c r="S829" s="27">
        <v>0</v>
      </c>
      <c r="T829" s="27">
        <v>23693</v>
      </c>
      <c r="U829" s="27">
        <v>0</v>
      </c>
      <c r="V829" s="27">
        <v>0</v>
      </c>
      <c r="W829" s="27">
        <v>0</v>
      </c>
      <c r="X829" s="27">
        <v>1612402</v>
      </c>
      <c r="Y829" s="26" t="s">
        <v>2388</v>
      </c>
    </row>
    <row r="830" spans="1:25" x14ac:dyDescent="0.3">
      <c r="A830" s="26" t="s">
        <v>2389</v>
      </c>
      <c r="B830" s="26">
        <v>0</v>
      </c>
      <c r="C830" s="26" t="s">
        <v>660</v>
      </c>
      <c r="D830" s="26" t="s">
        <v>273</v>
      </c>
      <c r="E830" s="26" t="s">
        <v>624</v>
      </c>
      <c r="F830" s="26">
        <v>2019</v>
      </c>
      <c r="G830" s="26" t="s">
        <v>775</v>
      </c>
      <c r="H830" s="26">
        <v>1</v>
      </c>
      <c r="I830" s="26" t="s">
        <v>806</v>
      </c>
      <c r="J830" s="26" t="s">
        <v>806</v>
      </c>
      <c r="K830" s="26" t="s">
        <v>807</v>
      </c>
      <c r="M830" s="27">
        <v>0</v>
      </c>
      <c r="N830" s="27">
        <v>0</v>
      </c>
      <c r="O830" s="27">
        <v>0</v>
      </c>
      <c r="P830" s="27">
        <v>1611989.71</v>
      </c>
      <c r="Q830" s="27">
        <v>0</v>
      </c>
      <c r="R830" s="27">
        <v>0</v>
      </c>
      <c r="S830" s="27">
        <v>0</v>
      </c>
      <c r="T830" s="27">
        <v>33350.26</v>
      </c>
      <c r="U830" s="27">
        <v>0</v>
      </c>
      <c r="V830" s="27">
        <v>0</v>
      </c>
      <c r="W830" s="27">
        <v>0</v>
      </c>
      <c r="X830" s="27">
        <v>1645339.97</v>
      </c>
    </row>
    <row r="831" spans="1:25" hidden="1" x14ac:dyDescent="0.3">
      <c r="A831" s="26" t="s">
        <v>2390</v>
      </c>
      <c r="B831" s="26">
        <v>0</v>
      </c>
      <c r="C831" s="26" t="s">
        <v>660</v>
      </c>
      <c r="D831" s="26" t="s">
        <v>273</v>
      </c>
      <c r="E831" s="26" t="s">
        <v>624</v>
      </c>
      <c r="F831" s="26">
        <v>2020</v>
      </c>
      <c r="G831" s="26" t="s">
        <v>843</v>
      </c>
      <c r="H831" s="26">
        <v>0</v>
      </c>
    </row>
    <row r="832" spans="1:25" hidden="1" x14ac:dyDescent="0.3">
      <c r="A832" s="26" t="s">
        <v>2391</v>
      </c>
      <c r="B832" s="26">
        <v>0</v>
      </c>
      <c r="C832" s="26" t="s">
        <v>660</v>
      </c>
      <c r="D832" s="26" t="s">
        <v>274</v>
      </c>
      <c r="E832" s="26" t="s">
        <v>624</v>
      </c>
      <c r="F832" s="26">
        <v>2016</v>
      </c>
      <c r="G832" s="26" t="s">
        <v>843</v>
      </c>
      <c r="H832" s="26">
        <v>0</v>
      </c>
      <c r="I832" s="26" t="s">
        <v>806</v>
      </c>
      <c r="J832" s="26" t="s">
        <v>806</v>
      </c>
      <c r="K832" s="26" t="s">
        <v>807</v>
      </c>
      <c r="L832" s="26" t="s">
        <v>2376</v>
      </c>
      <c r="M832" s="27">
        <v>0</v>
      </c>
      <c r="N832" s="27">
        <v>0</v>
      </c>
      <c r="O832" s="27">
        <v>0</v>
      </c>
      <c r="P832" s="27">
        <v>4178168</v>
      </c>
      <c r="Q832" s="27">
        <v>0</v>
      </c>
      <c r="R832" s="27">
        <v>0</v>
      </c>
      <c r="S832" s="27">
        <v>0</v>
      </c>
      <c r="T832" s="27">
        <v>0</v>
      </c>
      <c r="U832" s="27">
        <v>0</v>
      </c>
      <c r="V832" s="27">
        <v>0</v>
      </c>
      <c r="W832" s="27">
        <v>0</v>
      </c>
      <c r="X832" s="27">
        <v>4178168</v>
      </c>
      <c r="Y832" s="26" t="s">
        <v>2392</v>
      </c>
    </row>
    <row r="833" spans="1:25" hidden="1" x14ac:dyDescent="0.3">
      <c r="A833" s="26" t="s">
        <v>2393</v>
      </c>
      <c r="B833" s="26">
        <v>0</v>
      </c>
      <c r="C833" s="26" t="s">
        <v>660</v>
      </c>
      <c r="D833" s="26" t="s">
        <v>274</v>
      </c>
      <c r="E833" s="26" t="s">
        <v>624</v>
      </c>
      <c r="F833" s="26">
        <v>2017</v>
      </c>
      <c r="G833" s="26" t="s">
        <v>775</v>
      </c>
      <c r="H833" s="26">
        <v>1</v>
      </c>
      <c r="I833" s="26" t="s">
        <v>806</v>
      </c>
      <c r="J833" s="26" t="s">
        <v>806</v>
      </c>
      <c r="K833" s="26" t="s">
        <v>807</v>
      </c>
      <c r="L833" s="26" t="s">
        <v>2378</v>
      </c>
      <c r="O833" s="27">
        <v>0</v>
      </c>
      <c r="P833" s="27">
        <v>9051271</v>
      </c>
      <c r="S833" s="27">
        <v>0</v>
      </c>
      <c r="U833" s="27">
        <v>0</v>
      </c>
      <c r="V833" s="27">
        <v>0</v>
      </c>
      <c r="W833" s="27">
        <v>0</v>
      </c>
      <c r="X833" s="27">
        <v>9051271</v>
      </c>
      <c r="Y833" s="26" t="s">
        <v>2379</v>
      </c>
    </row>
    <row r="834" spans="1:25" hidden="1" x14ac:dyDescent="0.3">
      <c r="A834" s="26" t="s">
        <v>2394</v>
      </c>
      <c r="B834" s="26">
        <v>0</v>
      </c>
      <c r="C834" s="26" t="s">
        <v>660</v>
      </c>
      <c r="D834" s="26" t="s">
        <v>275</v>
      </c>
      <c r="E834" s="26" t="s">
        <v>624</v>
      </c>
      <c r="F834" s="26">
        <v>2018</v>
      </c>
      <c r="G834" s="26" t="s">
        <v>775</v>
      </c>
      <c r="H834" s="26">
        <v>1</v>
      </c>
      <c r="I834" s="26" t="s">
        <v>806</v>
      </c>
      <c r="J834" s="26" t="s">
        <v>806</v>
      </c>
      <c r="K834" s="26" t="s">
        <v>807</v>
      </c>
      <c r="L834" s="26" t="s">
        <v>2378</v>
      </c>
      <c r="M834" s="27">
        <v>0</v>
      </c>
      <c r="N834" s="27">
        <v>0</v>
      </c>
      <c r="O834" s="27">
        <v>0</v>
      </c>
      <c r="P834" s="27">
        <v>3263808.56</v>
      </c>
      <c r="Q834" s="27">
        <v>0</v>
      </c>
      <c r="R834" s="27">
        <v>0</v>
      </c>
      <c r="S834" s="27">
        <v>0</v>
      </c>
      <c r="T834" s="27">
        <v>136375.5</v>
      </c>
      <c r="U834" s="27">
        <v>0</v>
      </c>
      <c r="V834" s="27">
        <v>0</v>
      </c>
      <c r="W834" s="27">
        <v>0</v>
      </c>
      <c r="X834" s="27">
        <v>3400184.06</v>
      </c>
      <c r="Y834" s="26" t="s">
        <v>2381</v>
      </c>
    </row>
    <row r="835" spans="1:25" x14ac:dyDescent="0.3">
      <c r="A835" s="26" t="s">
        <v>2395</v>
      </c>
      <c r="B835" s="26">
        <v>0</v>
      </c>
      <c r="C835" s="26" t="s">
        <v>660</v>
      </c>
      <c r="D835" s="26" t="s">
        <v>275</v>
      </c>
      <c r="E835" s="26" t="s">
        <v>624</v>
      </c>
      <c r="F835" s="26">
        <v>2019</v>
      </c>
      <c r="G835" s="26" t="s">
        <v>775</v>
      </c>
      <c r="H835" s="26">
        <v>1</v>
      </c>
      <c r="I835" s="26" t="s">
        <v>806</v>
      </c>
      <c r="J835" s="26" t="s">
        <v>806</v>
      </c>
      <c r="K835" s="26" t="s">
        <v>807</v>
      </c>
      <c r="L835" s="26" t="s">
        <v>2383</v>
      </c>
      <c r="M835" s="27">
        <v>0</v>
      </c>
      <c r="N835" s="27">
        <v>0</v>
      </c>
      <c r="O835" s="27">
        <v>0</v>
      </c>
      <c r="P835" s="27">
        <v>4489550.46</v>
      </c>
      <c r="Q835" s="27">
        <v>0</v>
      </c>
      <c r="R835" s="27">
        <v>0</v>
      </c>
      <c r="S835" s="27">
        <v>0</v>
      </c>
      <c r="T835" s="27">
        <v>0</v>
      </c>
      <c r="U835" s="27">
        <v>0</v>
      </c>
      <c r="V835" s="27">
        <v>0</v>
      </c>
      <c r="W835" s="27">
        <v>0</v>
      </c>
      <c r="X835" s="27">
        <v>4489550.46</v>
      </c>
      <c r="Y835" s="26" t="s">
        <v>2384</v>
      </c>
    </row>
    <row r="836" spans="1:25" hidden="1" x14ac:dyDescent="0.3">
      <c r="A836" s="26" t="s">
        <v>2396</v>
      </c>
      <c r="B836" s="26">
        <v>0</v>
      </c>
      <c r="C836" s="26" t="s">
        <v>660</v>
      </c>
      <c r="D836" s="26" t="s">
        <v>275</v>
      </c>
      <c r="E836" s="26" t="s">
        <v>624</v>
      </c>
      <c r="F836" s="26">
        <v>2020</v>
      </c>
      <c r="G836" s="26" t="s">
        <v>843</v>
      </c>
      <c r="H836" s="26">
        <v>0</v>
      </c>
    </row>
    <row r="837" spans="1:25" hidden="1" x14ac:dyDescent="0.3">
      <c r="A837" s="26" t="s">
        <v>2397</v>
      </c>
      <c r="B837" s="26">
        <v>0</v>
      </c>
      <c r="C837" s="26" t="s">
        <v>660</v>
      </c>
      <c r="D837" s="26" t="s">
        <v>276</v>
      </c>
      <c r="E837" s="26" t="s">
        <v>624</v>
      </c>
      <c r="F837" s="26">
        <v>2016</v>
      </c>
      <c r="G837" s="26" t="s">
        <v>843</v>
      </c>
      <c r="H837" s="26">
        <v>0</v>
      </c>
    </row>
    <row r="838" spans="1:25" hidden="1" x14ac:dyDescent="0.3">
      <c r="A838" s="26" t="s">
        <v>2398</v>
      </c>
      <c r="B838" s="26">
        <v>0</v>
      </c>
      <c r="C838" s="26" t="s">
        <v>660</v>
      </c>
      <c r="D838" s="26" t="s">
        <v>276</v>
      </c>
      <c r="E838" s="26" t="s">
        <v>624</v>
      </c>
      <c r="F838" s="26">
        <v>2017</v>
      </c>
      <c r="G838" s="26" t="s">
        <v>775</v>
      </c>
      <c r="H838" s="26">
        <v>1</v>
      </c>
      <c r="I838" s="26" t="s">
        <v>806</v>
      </c>
      <c r="J838" s="26" t="s">
        <v>806</v>
      </c>
      <c r="K838" s="26" t="s">
        <v>807</v>
      </c>
      <c r="M838" s="27">
        <v>0</v>
      </c>
      <c r="N838" s="27">
        <v>0</v>
      </c>
      <c r="O838" s="27">
        <v>0</v>
      </c>
      <c r="P838" s="27">
        <v>4635143.24</v>
      </c>
      <c r="Q838" s="27">
        <v>0</v>
      </c>
      <c r="R838" s="27">
        <v>0</v>
      </c>
      <c r="S838" s="27">
        <v>0</v>
      </c>
      <c r="T838" s="27">
        <v>0</v>
      </c>
      <c r="U838" s="27">
        <v>0</v>
      </c>
      <c r="V838" s="27">
        <v>0</v>
      </c>
      <c r="W838" s="27">
        <v>0</v>
      </c>
      <c r="X838" s="27">
        <v>4635143.24</v>
      </c>
    </row>
    <row r="839" spans="1:25" hidden="1" x14ac:dyDescent="0.3">
      <c r="A839" s="26" t="s">
        <v>2399</v>
      </c>
      <c r="B839" s="26">
        <v>0</v>
      </c>
      <c r="C839" s="26" t="s">
        <v>660</v>
      </c>
      <c r="D839" s="26" t="s">
        <v>277</v>
      </c>
      <c r="E839" s="26" t="s">
        <v>624</v>
      </c>
      <c r="F839" s="26">
        <v>2018</v>
      </c>
      <c r="G839" s="26" t="s">
        <v>843</v>
      </c>
      <c r="H839" s="26">
        <v>1</v>
      </c>
      <c r="I839" s="26" t="s">
        <v>806</v>
      </c>
      <c r="J839" s="26" t="s">
        <v>806</v>
      </c>
      <c r="K839" s="26" t="s">
        <v>807</v>
      </c>
      <c r="O839" s="27">
        <v>0</v>
      </c>
      <c r="P839" s="27">
        <v>6782499</v>
      </c>
      <c r="S839" s="27">
        <v>0</v>
      </c>
      <c r="U839" s="27">
        <v>0</v>
      </c>
      <c r="V839" s="27">
        <v>0</v>
      </c>
      <c r="W839" s="27">
        <v>0</v>
      </c>
      <c r="X839" s="27">
        <v>6782499</v>
      </c>
    </row>
    <row r="840" spans="1:25" x14ac:dyDescent="0.3">
      <c r="A840" s="26" t="s">
        <v>2400</v>
      </c>
      <c r="B840" s="26">
        <v>0</v>
      </c>
      <c r="C840" s="26" t="s">
        <v>660</v>
      </c>
      <c r="D840" s="26" t="s">
        <v>277</v>
      </c>
      <c r="E840" s="26" t="s">
        <v>624</v>
      </c>
      <c r="F840" s="26">
        <v>2019</v>
      </c>
      <c r="G840" s="26" t="s">
        <v>775</v>
      </c>
      <c r="H840" s="26">
        <v>1</v>
      </c>
      <c r="I840" s="26" t="s">
        <v>806</v>
      </c>
      <c r="J840" s="26" t="s">
        <v>806</v>
      </c>
      <c r="K840" s="26" t="s">
        <v>807</v>
      </c>
      <c r="L840" s="26" t="s">
        <v>2401</v>
      </c>
      <c r="M840" s="27">
        <v>0</v>
      </c>
      <c r="N840" s="27">
        <v>0</v>
      </c>
      <c r="O840" s="27">
        <v>0</v>
      </c>
      <c r="P840" s="27">
        <v>3536262</v>
      </c>
      <c r="Q840" s="27">
        <v>0</v>
      </c>
      <c r="R840" s="27">
        <v>0</v>
      </c>
      <c r="S840" s="27">
        <v>0</v>
      </c>
      <c r="T840" s="27">
        <v>0</v>
      </c>
      <c r="U840" s="27">
        <v>0</v>
      </c>
      <c r="V840" s="27">
        <v>0</v>
      </c>
      <c r="W840" s="27">
        <v>0</v>
      </c>
      <c r="X840" s="27">
        <v>3536262</v>
      </c>
      <c r="Y840" s="26" t="s">
        <v>2402</v>
      </c>
    </row>
    <row r="841" spans="1:25" hidden="1" x14ac:dyDescent="0.3">
      <c r="A841" s="26" t="s">
        <v>2403</v>
      </c>
      <c r="B841" s="26">
        <v>0</v>
      </c>
      <c r="C841" s="26" t="s">
        <v>660</v>
      </c>
      <c r="D841" s="26" t="s">
        <v>277</v>
      </c>
      <c r="E841" s="26" t="s">
        <v>624</v>
      </c>
      <c r="F841" s="26">
        <v>2020</v>
      </c>
      <c r="G841" s="26" t="s">
        <v>843</v>
      </c>
      <c r="H841" s="26">
        <v>0</v>
      </c>
    </row>
    <row r="842" spans="1:25" hidden="1" x14ac:dyDescent="0.3">
      <c r="A842" s="26" t="s">
        <v>2404</v>
      </c>
      <c r="B842" s="26">
        <v>0</v>
      </c>
      <c r="C842" s="26" t="s">
        <v>662</v>
      </c>
      <c r="D842" s="26" t="s">
        <v>2405</v>
      </c>
      <c r="E842" s="26" t="s">
        <v>624</v>
      </c>
      <c r="F842" s="26">
        <v>2012</v>
      </c>
      <c r="G842" s="26" t="s">
        <v>843</v>
      </c>
      <c r="H842" s="26">
        <v>0</v>
      </c>
    </row>
    <row r="843" spans="1:25" hidden="1" x14ac:dyDescent="0.3">
      <c r="A843" s="26" t="s">
        <v>2406</v>
      </c>
      <c r="B843" s="26">
        <v>0</v>
      </c>
      <c r="C843" s="26" t="s">
        <v>662</v>
      </c>
      <c r="D843" s="26" t="s">
        <v>296</v>
      </c>
      <c r="E843" s="26" t="s">
        <v>624</v>
      </c>
      <c r="F843" s="26">
        <v>2016</v>
      </c>
      <c r="G843" s="26" t="s">
        <v>843</v>
      </c>
      <c r="H843" s="26">
        <v>0</v>
      </c>
      <c r="K843" s="26" t="s">
        <v>845</v>
      </c>
      <c r="M843" s="27">
        <v>830.25</v>
      </c>
      <c r="O843" s="27">
        <v>830.25</v>
      </c>
      <c r="S843" s="27">
        <v>0</v>
      </c>
      <c r="U843" s="27">
        <v>830.25</v>
      </c>
      <c r="V843" s="27">
        <v>0</v>
      </c>
      <c r="W843" s="27">
        <v>830.25</v>
      </c>
      <c r="X843" s="27">
        <v>0</v>
      </c>
    </row>
    <row r="844" spans="1:25" hidden="1" x14ac:dyDescent="0.3">
      <c r="A844" s="26" t="s">
        <v>2407</v>
      </c>
      <c r="B844" s="26">
        <v>0</v>
      </c>
      <c r="C844" s="26" t="s">
        <v>662</v>
      </c>
      <c r="D844" s="26" t="s">
        <v>296</v>
      </c>
      <c r="E844" s="26" t="s">
        <v>624</v>
      </c>
      <c r="F844" s="26">
        <v>2017</v>
      </c>
      <c r="G844" s="26" t="s">
        <v>775</v>
      </c>
      <c r="H844" s="26">
        <v>1</v>
      </c>
      <c r="I844" s="26" t="s">
        <v>806</v>
      </c>
      <c r="J844" s="26" t="s">
        <v>806</v>
      </c>
      <c r="K844" s="26" t="s">
        <v>807</v>
      </c>
      <c r="L844" s="26" t="s">
        <v>2408</v>
      </c>
      <c r="M844" s="27">
        <v>870.23</v>
      </c>
      <c r="O844" s="27">
        <v>870.23</v>
      </c>
      <c r="P844" s="27">
        <v>18691995.960000001</v>
      </c>
      <c r="Q844" s="27">
        <v>113.32</v>
      </c>
      <c r="S844" s="27">
        <v>113.32</v>
      </c>
      <c r="T844" s="27">
        <v>64053</v>
      </c>
      <c r="U844" s="27">
        <v>983.55</v>
      </c>
      <c r="V844" s="27">
        <v>0</v>
      </c>
      <c r="W844" s="27">
        <v>983.55</v>
      </c>
      <c r="X844" s="27">
        <v>18756048.960000001</v>
      </c>
    </row>
    <row r="845" spans="1:25" hidden="1" x14ac:dyDescent="0.3">
      <c r="A845" s="26" t="s">
        <v>2409</v>
      </c>
      <c r="B845" s="26">
        <v>0</v>
      </c>
      <c r="C845" s="26" t="s">
        <v>662</v>
      </c>
      <c r="D845" s="26" t="s">
        <v>297</v>
      </c>
      <c r="E845" s="26" t="s">
        <v>624</v>
      </c>
      <c r="F845" s="26">
        <v>2018</v>
      </c>
      <c r="G845" s="26" t="s">
        <v>843</v>
      </c>
      <c r="H845" s="26">
        <v>0</v>
      </c>
    </row>
    <row r="846" spans="1:25" x14ac:dyDescent="0.3">
      <c r="A846" s="26" t="s">
        <v>2410</v>
      </c>
      <c r="B846" s="26">
        <v>0</v>
      </c>
      <c r="C846" s="26" t="s">
        <v>662</v>
      </c>
      <c r="D846" s="26" t="s">
        <v>297</v>
      </c>
      <c r="E846" s="26" t="s">
        <v>624</v>
      </c>
      <c r="F846" s="26">
        <v>2019</v>
      </c>
      <c r="G846" s="26" t="s">
        <v>775</v>
      </c>
      <c r="H846" s="26">
        <v>1</v>
      </c>
    </row>
    <row r="847" spans="1:25" hidden="1" x14ac:dyDescent="0.3">
      <c r="A847" s="26" t="s">
        <v>2411</v>
      </c>
      <c r="B847" s="26">
        <v>0</v>
      </c>
      <c r="C847" s="26" t="s">
        <v>662</v>
      </c>
      <c r="D847" s="26" t="s">
        <v>298</v>
      </c>
      <c r="E847" s="26" t="s">
        <v>624</v>
      </c>
      <c r="F847" s="26">
        <v>2016</v>
      </c>
      <c r="G847" s="26" t="s">
        <v>805</v>
      </c>
      <c r="H847" s="26">
        <v>0</v>
      </c>
      <c r="I847" s="26" t="s">
        <v>1008</v>
      </c>
      <c r="J847" s="26" t="s">
        <v>1008</v>
      </c>
      <c r="K847" s="26" t="s">
        <v>845</v>
      </c>
      <c r="L847" s="26" t="s">
        <v>2412</v>
      </c>
      <c r="M847" s="27">
        <v>953.15</v>
      </c>
      <c r="O847" s="27">
        <v>953.15</v>
      </c>
      <c r="Q847" s="27">
        <v>1.17</v>
      </c>
      <c r="S847" s="27">
        <v>1.17</v>
      </c>
      <c r="U847" s="27">
        <v>954.32</v>
      </c>
      <c r="V847" s="27">
        <v>0</v>
      </c>
      <c r="W847" s="27">
        <v>954.32</v>
      </c>
      <c r="X847" s="27">
        <v>0</v>
      </c>
      <c r="Y847" s="26" t="s">
        <v>2413</v>
      </c>
    </row>
    <row r="848" spans="1:25" hidden="1" x14ac:dyDescent="0.3">
      <c r="A848" s="26" t="s">
        <v>2414</v>
      </c>
      <c r="B848" s="26">
        <v>0</v>
      </c>
      <c r="C848" s="26" t="s">
        <v>662</v>
      </c>
      <c r="D848" s="26" t="s">
        <v>298</v>
      </c>
      <c r="E848" s="26" t="s">
        <v>624</v>
      </c>
      <c r="F848" s="26">
        <v>2017</v>
      </c>
      <c r="G848" s="26" t="s">
        <v>775</v>
      </c>
      <c r="H848" s="26">
        <v>1</v>
      </c>
      <c r="I848" s="26" t="s">
        <v>1008</v>
      </c>
      <c r="J848" s="26" t="s">
        <v>1008</v>
      </c>
      <c r="K848" s="26" t="s">
        <v>845</v>
      </c>
      <c r="L848" s="26" t="s">
        <v>2415</v>
      </c>
      <c r="M848" s="27">
        <v>1410.03</v>
      </c>
      <c r="O848" s="27">
        <v>1410.03</v>
      </c>
      <c r="P848" s="27">
        <v>3454889.9800000102</v>
      </c>
      <c r="Q848" s="27">
        <v>585.04166666666697</v>
      </c>
      <c r="S848" s="27">
        <v>585.04166666666697</v>
      </c>
      <c r="T848" s="27">
        <v>449892.19000000099</v>
      </c>
      <c r="U848" s="27">
        <v>1995.0716666666699</v>
      </c>
      <c r="V848" s="27">
        <v>0</v>
      </c>
      <c r="W848" s="27">
        <v>1995.0716666666699</v>
      </c>
      <c r="X848" s="27">
        <v>3904782.1700000102</v>
      </c>
      <c r="Y848" s="26" t="s">
        <v>2416</v>
      </c>
    </row>
    <row r="849" spans="1:25" hidden="1" x14ac:dyDescent="0.3">
      <c r="A849" s="26" t="s">
        <v>2417</v>
      </c>
      <c r="B849" s="26">
        <v>0</v>
      </c>
      <c r="C849" s="26" t="s">
        <v>662</v>
      </c>
      <c r="D849" s="26" t="s">
        <v>299</v>
      </c>
      <c r="E849" s="26" t="s">
        <v>624</v>
      </c>
      <c r="F849" s="26">
        <v>2018</v>
      </c>
      <c r="G849" s="26" t="s">
        <v>775</v>
      </c>
      <c r="H849" s="26">
        <v>1</v>
      </c>
      <c r="I849" s="26" t="s">
        <v>1008</v>
      </c>
      <c r="J849" s="26" t="s">
        <v>1008</v>
      </c>
      <c r="K849" s="26" t="s">
        <v>845</v>
      </c>
      <c r="L849" s="26" t="s">
        <v>2418</v>
      </c>
      <c r="M849" s="27">
        <v>168.99</v>
      </c>
      <c r="O849" s="27">
        <v>168.99</v>
      </c>
      <c r="P849" s="27">
        <v>1348906</v>
      </c>
      <c r="Q849" s="27">
        <v>114.823333333333</v>
      </c>
      <c r="S849" s="27">
        <v>114.823333333333</v>
      </c>
      <c r="T849" s="27">
        <v>317961</v>
      </c>
      <c r="U849" s="27">
        <v>283.81333333333299</v>
      </c>
      <c r="V849" s="27">
        <v>0</v>
      </c>
      <c r="W849" s="27">
        <v>283.81333333333299</v>
      </c>
      <c r="X849" s="27">
        <v>1666867</v>
      </c>
      <c r="Y849" s="26" t="s">
        <v>2419</v>
      </c>
    </row>
    <row r="850" spans="1:25" x14ac:dyDescent="0.3">
      <c r="A850" s="26" t="s">
        <v>2420</v>
      </c>
      <c r="B850" s="26">
        <v>0</v>
      </c>
      <c r="C850" s="26" t="s">
        <v>662</v>
      </c>
      <c r="D850" s="26" t="s">
        <v>299</v>
      </c>
      <c r="E850" s="26" t="s">
        <v>624</v>
      </c>
      <c r="F850" s="26">
        <v>2019</v>
      </c>
      <c r="G850" s="26" t="s">
        <v>775</v>
      </c>
      <c r="H850" s="26">
        <v>1</v>
      </c>
    </row>
    <row r="851" spans="1:25" hidden="1" x14ac:dyDescent="0.3">
      <c r="A851" s="26" t="s">
        <v>2421</v>
      </c>
      <c r="B851" s="26">
        <v>0</v>
      </c>
      <c r="C851" s="26" t="s">
        <v>662</v>
      </c>
      <c r="D851" s="26" t="s">
        <v>300</v>
      </c>
      <c r="E851" s="26" t="s">
        <v>624</v>
      </c>
      <c r="F851" s="26">
        <v>2016</v>
      </c>
      <c r="G851" s="26" t="s">
        <v>805</v>
      </c>
      <c r="H851" s="26">
        <v>0</v>
      </c>
      <c r="I851" s="26" t="s">
        <v>806</v>
      </c>
      <c r="J851" s="26" t="s">
        <v>806</v>
      </c>
      <c r="K851" s="26" t="s">
        <v>807</v>
      </c>
      <c r="L851" s="26" t="s">
        <v>2422</v>
      </c>
      <c r="M851" s="27">
        <v>0</v>
      </c>
      <c r="N851" s="27">
        <v>0</v>
      </c>
      <c r="O851" s="27">
        <v>0</v>
      </c>
      <c r="P851" s="27">
        <v>48020</v>
      </c>
      <c r="Q851" s="27">
        <v>0</v>
      </c>
      <c r="R851" s="27">
        <v>0</v>
      </c>
      <c r="S851" s="27">
        <v>0</v>
      </c>
      <c r="T851" s="27">
        <v>85142</v>
      </c>
      <c r="U851" s="27">
        <v>0</v>
      </c>
      <c r="V851" s="27">
        <v>0</v>
      </c>
      <c r="W851" s="27">
        <v>0</v>
      </c>
      <c r="X851" s="27">
        <v>133162</v>
      </c>
      <c r="Y851" s="26" t="s">
        <v>2423</v>
      </c>
    </row>
    <row r="852" spans="1:25" hidden="1" x14ac:dyDescent="0.3">
      <c r="A852" s="26" t="s">
        <v>2424</v>
      </c>
      <c r="B852" s="26">
        <v>0</v>
      </c>
      <c r="C852" s="26" t="s">
        <v>662</v>
      </c>
      <c r="D852" s="26" t="s">
        <v>300</v>
      </c>
      <c r="E852" s="26" t="s">
        <v>624</v>
      </c>
      <c r="F852" s="26">
        <v>2017</v>
      </c>
      <c r="G852" s="26" t="s">
        <v>775</v>
      </c>
      <c r="H852" s="26">
        <v>1</v>
      </c>
      <c r="I852" s="26" t="s">
        <v>845</v>
      </c>
      <c r="J852" s="26" t="s">
        <v>845</v>
      </c>
      <c r="K852" s="26" t="s">
        <v>845</v>
      </c>
      <c r="L852" s="26" t="s">
        <v>2425</v>
      </c>
      <c r="M852" s="27">
        <v>0</v>
      </c>
      <c r="N852" s="27">
        <v>0</v>
      </c>
      <c r="O852" s="27">
        <v>0</v>
      </c>
      <c r="P852" s="27">
        <v>1314899.8999999999</v>
      </c>
      <c r="Q852" s="27">
        <v>0</v>
      </c>
      <c r="R852" s="27">
        <v>0</v>
      </c>
      <c r="S852" s="27">
        <v>0</v>
      </c>
      <c r="T852" s="27">
        <v>1460970.126558</v>
      </c>
      <c r="U852" s="27">
        <v>0</v>
      </c>
      <c r="V852" s="27">
        <v>0</v>
      </c>
      <c r="W852" s="27">
        <v>0</v>
      </c>
      <c r="X852" s="27">
        <v>2775870.0265580001</v>
      </c>
    </row>
    <row r="853" spans="1:25" hidden="1" x14ac:dyDescent="0.3">
      <c r="A853" s="26" t="s">
        <v>2426</v>
      </c>
      <c r="B853" s="26">
        <v>0</v>
      </c>
      <c r="C853" s="26" t="s">
        <v>662</v>
      </c>
      <c r="D853" s="26" t="s">
        <v>301</v>
      </c>
      <c r="E853" s="26" t="s">
        <v>624</v>
      </c>
      <c r="F853" s="26">
        <v>2018</v>
      </c>
      <c r="G853" s="26" t="s">
        <v>775</v>
      </c>
      <c r="H853" s="26">
        <v>1</v>
      </c>
      <c r="I853" s="26" t="s">
        <v>845</v>
      </c>
      <c r="J853" s="26" t="s">
        <v>845</v>
      </c>
      <c r="K853" s="26" t="s">
        <v>845</v>
      </c>
      <c r="L853" s="26" t="s">
        <v>2425</v>
      </c>
      <c r="M853" s="27">
        <v>0</v>
      </c>
      <c r="N853" s="27">
        <v>0</v>
      </c>
      <c r="O853" s="27">
        <v>0</v>
      </c>
      <c r="P853" s="27">
        <v>730104.11</v>
      </c>
      <c r="Q853" s="27">
        <v>0</v>
      </c>
      <c r="R853" s="27">
        <v>0</v>
      </c>
      <c r="S853" s="27">
        <v>0</v>
      </c>
      <c r="T853" s="27">
        <v>3537913.43</v>
      </c>
      <c r="U853" s="27">
        <v>0</v>
      </c>
      <c r="V853" s="27">
        <v>0</v>
      </c>
      <c r="W853" s="27">
        <v>0</v>
      </c>
      <c r="X853" s="27">
        <v>4268017.54</v>
      </c>
      <c r="Y853" s="26" t="s">
        <v>2427</v>
      </c>
    </row>
    <row r="854" spans="1:25" x14ac:dyDescent="0.3">
      <c r="A854" s="26" t="s">
        <v>2428</v>
      </c>
      <c r="B854" s="26">
        <v>0</v>
      </c>
      <c r="C854" s="26" t="s">
        <v>662</v>
      </c>
      <c r="D854" s="26" t="s">
        <v>301</v>
      </c>
      <c r="E854" s="26" t="s">
        <v>624</v>
      </c>
      <c r="F854" s="26">
        <v>2019</v>
      </c>
      <c r="G854" s="26" t="s">
        <v>775</v>
      </c>
      <c r="H854" s="26">
        <v>1</v>
      </c>
    </row>
    <row r="855" spans="1:25" hidden="1" x14ac:dyDescent="0.3">
      <c r="A855" s="26" t="s">
        <v>2429</v>
      </c>
      <c r="B855" s="26">
        <v>0</v>
      </c>
      <c r="C855" s="26" t="s">
        <v>662</v>
      </c>
      <c r="D855" s="26" t="s">
        <v>302</v>
      </c>
      <c r="E855" s="26" t="s">
        <v>624</v>
      </c>
      <c r="F855" s="26">
        <v>2016</v>
      </c>
      <c r="G855" s="26" t="s">
        <v>805</v>
      </c>
      <c r="H855" s="26">
        <v>0</v>
      </c>
      <c r="K855" s="26" t="s">
        <v>845</v>
      </c>
      <c r="M855" s="27">
        <v>2498.77</v>
      </c>
      <c r="O855" s="27">
        <v>2498.77</v>
      </c>
      <c r="S855" s="27">
        <v>0</v>
      </c>
      <c r="U855" s="27">
        <v>2498.77</v>
      </c>
      <c r="V855" s="27">
        <v>0</v>
      </c>
      <c r="W855" s="27">
        <v>2498.77</v>
      </c>
      <c r="X855" s="27">
        <v>0</v>
      </c>
    </row>
    <row r="856" spans="1:25" hidden="1" x14ac:dyDescent="0.3">
      <c r="A856" s="26" t="s">
        <v>2430</v>
      </c>
      <c r="B856" s="26">
        <v>0</v>
      </c>
      <c r="C856" s="26" t="s">
        <v>662</v>
      </c>
      <c r="D856" s="26" t="s">
        <v>302</v>
      </c>
      <c r="E856" s="26" t="s">
        <v>624</v>
      </c>
      <c r="F856" s="26">
        <v>2017</v>
      </c>
      <c r="G856" s="26" t="s">
        <v>775</v>
      </c>
      <c r="H856" s="26">
        <v>1</v>
      </c>
      <c r="I856" s="26" t="s">
        <v>806</v>
      </c>
      <c r="J856" s="26" t="s">
        <v>806</v>
      </c>
      <c r="K856" s="26" t="s">
        <v>807</v>
      </c>
      <c r="M856" s="27">
        <v>1081.7</v>
      </c>
      <c r="O856" s="27">
        <v>1081.7</v>
      </c>
      <c r="P856" s="27">
        <v>2267540</v>
      </c>
      <c r="S856" s="27">
        <v>0</v>
      </c>
      <c r="T856" s="27">
        <v>3091430.85</v>
      </c>
      <c r="U856" s="27">
        <v>1081.7</v>
      </c>
      <c r="V856" s="27">
        <v>0</v>
      </c>
      <c r="W856" s="27">
        <v>1081.7</v>
      </c>
      <c r="X856" s="27">
        <v>5358970.8499999996</v>
      </c>
    </row>
    <row r="857" spans="1:25" hidden="1" x14ac:dyDescent="0.3">
      <c r="A857" s="26" t="s">
        <v>2431</v>
      </c>
      <c r="B857" s="26">
        <v>0</v>
      </c>
      <c r="C857" s="26" t="s">
        <v>662</v>
      </c>
      <c r="D857" s="26" t="s">
        <v>302</v>
      </c>
      <c r="E857" s="26" t="s">
        <v>624</v>
      </c>
      <c r="F857" s="26">
        <v>2018</v>
      </c>
      <c r="G857" s="26" t="s">
        <v>843</v>
      </c>
      <c r="H857" s="26">
        <v>0</v>
      </c>
    </row>
    <row r="858" spans="1:25" hidden="1" x14ac:dyDescent="0.3">
      <c r="A858" s="26" t="s">
        <v>2432</v>
      </c>
      <c r="B858" s="26">
        <v>0</v>
      </c>
      <c r="C858" s="26" t="s">
        <v>662</v>
      </c>
      <c r="D858" s="26" t="s">
        <v>303</v>
      </c>
      <c r="E858" s="26" t="s">
        <v>624</v>
      </c>
      <c r="F858" s="26">
        <v>2018</v>
      </c>
      <c r="G858" s="26" t="s">
        <v>843</v>
      </c>
      <c r="H858" s="26">
        <v>0</v>
      </c>
    </row>
    <row r="859" spans="1:25" x14ac:dyDescent="0.3">
      <c r="A859" s="26" t="s">
        <v>2433</v>
      </c>
      <c r="B859" s="26">
        <v>0</v>
      </c>
      <c r="C859" s="26" t="s">
        <v>662</v>
      </c>
      <c r="D859" s="26" t="s">
        <v>303</v>
      </c>
      <c r="E859" s="26" t="s">
        <v>624</v>
      </c>
      <c r="F859" s="26">
        <v>2019</v>
      </c>
      <c r="G859" s="26" t="s">
        <v>775</v>
      </c>
      <c r="H859" s="26">
        <v>1</v>
      </c>
    </row>
    <row r="860" spans="1:25" hidden="1" x14ac:dyDescent="0.3">
      <c r="A860" s="26" t="s">
        <v>2434</v>
      </c>
      <c r="B860" s="26">
        <v>0</v>
      </c>
      <c r="C860" s="26" t="s">
        <v>662</v>
      </c>
      <c r="D860" s="26" t="s">
        <v>304</v>
      </c>
      <c r="E860" s="26" t="s">
        <v>624</v>
      </c>
      <c r="F860" s="26">
        <v>2016</v>
      </c>
      <c r="G860" s="26" t="s">
        <v>805</v>
      </c>
      <c r="H860" s="26">
        <v>0</v>
      </c>
      <c r="I860" s="26" t="s">
        <v>1008</v>
      </c>
      <c r="J860" s="26" t="s">
        <v>845</v>
      </c>
      <c r="K860" s="26" t="s">
        <v>845</v>
      </c>
      <c r="L860" s="26" t="s">
        <v>2435</v>
      </c>
      <c r="M860" s="27">
        <v>0</v>
      </c>
      <c r="N860" s="27">
        <v>0</v>
      </c>
      <c r="O860" s="27">
        <v>0</v>
      </c>
      <c r="Q860" s="27">
        <v>0</v>
      </c>
      <c r="R860" s="27">
        <v>0</v>
      </c>
      <c r="S860" s="27">
        <v>0</v>
      </c>
      <c r="U860" s="27">
        <v>0</v>
      </c>
      <c r="V860" s="27">
        <v>0</v>
      </c>
      <c r="W860" s="27">
        <v>0</v>
      </c>
      <c r="X860" s="27">
        <v>0</v>
      </c>
      <c r="Y860" s="26" t="s">
        <v>2436</v>
      </c>
    </row>
    <row r="861" spans="1:25" hidden="1" x14ac:dyDescent="0.3">
      <c r="A861" s="26" t="s">
        <v>2437</v>
      </c>
      <c r="B861" s="26">
        <v>0</v>
      </c>
      <c r="C861" s="26" t="s">
        <v>662</v>
      </c>
      <c r="D861" s="26" t="s">
        <v>304</v>
      </c>
      <c r="E861" s="26" t="s">
        <v>624</v>
      </c>
      <c r="F861" s="26">
        <v>2017</v>
      </c>
      <c r="G861" s="26" t="s">
        <v>775</v>
      </c>
      <c r="H861" s="26">
        <v>1</v>
      </c>
      <c r="I861" s="26" t="s">
        <v>1008</v>
      </c>
      <c r="J861" s="26" t="s">
        <v>882</v>
      </c>
      <c r="K861" s="26" t="s">
        <v>845</v>
      </c>
      <c r="L861" s="26" t="s">
        <v>2438</v>
      </c>
      <c r="M861" s="27">
        <v>0</v>
      </c>
      <c r="N861" s="27">
        <v>0</v>
      </c>
      <c r="O861" s="27">
        <v>0</v>
      </c>
      <c r="P861" s="27">
        <v>1661416</v>
      </c>
      <c r="Q861" s="27">
        <v>0</v>
      </c>
      <c r="R861" s="27">
        <v>0</v>
      </c>
      <c r="S861" s="27">
        <v>0</v>
      </c>
      <c r="T861" s="27">
        <v>1037991</v>
      </c>
      <c r="U861" s="27">
        <v>0</v>
      </c>
      <c r="V861" s="27">
        <v>0</v>
      </c>
      <c r="W861" s="27">
        <v>0</v>
      </c>
      <c r="X861" s="27">
        <v>2699407</v>
      </c>
      <c r="Y861" s="26" t="s">
        <v>2436</v>
      </c>
    </row>
    <row r="862" spans="1:25" hidden="1" x14ac:dyDescent="0.3">
      <c r="A862" s="26" t="s">
        <v>2439</v>
      </c>
      <c r="B862" s="26">
        <v>0</v>
      </c>
      <c r="C862" s="26" t="s">
        <v>662</v>
      </c>
      <c r="D862" s="26" t="s">
        <v>305</v>
      </c>
      <c r="E862" s="26" t="s">
        <v>624</v>
      </c>
      <c r="F862" s="26">
        <v>2018</v>
      </c>
      <c r="G862" s="26" t="s">
        <v>775</v>
      </c>
      <c r="H862" s="26">
        <v>1</v>
      </c>
      <c r="I862" s="26" t="s">
        <v>1008</v>
      </c>
      <c r="J862" s="26" t="s">
        <v>882</v>
      </c>
      <c r="K862" s="26" t="s">
        <v>845</v>
      </c>
      <c r="L862" s="26" t="s">
        <v>2438</v>
      </c>
      <c r="M862" s="27">
        <v>0</v>
      </c>
      <c r="N862" s="27">
        <v>0</v>
      </c>
      <c r="O862" s="27">
        <v>0</v>
      </c>
      <c r="P862" s="27">
        <v>1709975.39</v>
      </c>
      <c r="Q862" s="27">
        <v>0</v>
      </c>
      <c r="R862" s="27">
        <v>0</v>
      </c>
      <c r="S862" s="27">
        <v>0</v>
      </c>
      <c r="T862" s="27">
        <v>763584.18</v>
      </c>
      <c r="U862" s="27">
        <v>0</v>
      </c>
      <c r="V862" s="27">
        <v>0</v>
      </c>
      <c r="W862" s="27">
        <v>0</v>
      </c>
      <c r="X862" s="27">
        <v>2473559.5699999998</v>
      </c>
      <c r="Y862" s="26" t="s">
        <v>2436</v>
      </c>
    </row>
    <row r="863" spans="1:25" x14ac:dyDescent="0.3">
      <c r="A863" s="26" t="s">
        <v>2440</v>
      </c>
      <c r="B863" s="26">
        <v>0</v>
      </c>
      <c r="C863" s="26" t="s">
        <v>662</v>
      </c>
      <c r="D863" s="26" t="s">
        <v>305</v>
      </c>
      <c r="E863" s="26" t="s">
        <v>624</v>
      </c>
      <c r="F863" s="26">
        <v>2019</v>
      </c>
      <c r="G863" s="26" t="s">
        <v>775</v>
      </c>
      <c r="H863" s="26">
        <v>1</v>
      </c>
    </row>
    <row r="864" spans="1:25" hidden="1" x14ac:dyDescent="0.3">
      <c r="A864" s="26" t="s">
        <v>2441</v>
      </c>
      <c r="B864" s="26">
        <v>0</v>
      </c>
      <c r="C864" s="26" t="s">
        <v>665</v>
      </c>
      <c r="D864" s="26" t="s">
        <v>348</v>
      </c>
      <c r="E864" s="26" t="s">
        <v>624</v>
      </c>
      <c r="F864" s="26">
        <v>2016</v>
      </c>
      <c r="G864" s="26" t="s">
        <v>843</v>
      </c>
      <c r="H864" s="26">
        <v>0</v>
      </c>
      <c r="I864" s="26" t="s">
        <v>806</v>
      </c>
      <c r="J864" s="26" t="s">
        <v>806</v>
      </c>
      <c r="K864" s="26" t="s">
        <v>807</v>
      </c>
      <c r="L864" s="26" t="s">
        <v>2442</v>
      </c>
      <c r="M864" s="27">
        <v>14969.000383254201</v>
      </c>
      <c r="N864" s="27">
        <v>0</v>
      </c>
      <c r="O864" s="27">
        <v>14969.000383254201</v>
      </c>
      <c r="P864" s="27">
        <v>1992740.1406370299</v>
      </c>
      <c r="Q864" s="27">
        <v>32036.866361674602</v>
      </c>
      <c r="R864" s="27">
        <v>0</v>
      </c>
      <c r="S864" s="27">
        <v>32036.866361674602</v>
      </c>
      <c r="T864" s="27">
        <v>2453306.8270487702</v>
      </c>
      <c r="U864" s="27">
        <v>47005.866744928797</v>
      </c>
      <c r="V864" s="27">
        <v>0</v>
      </c>
      <c r="W864" s="27">
        <v>47005.866744928797</v>
      </c>
      <c r="X864" s="27">
        <v>4446046.9676858</v>
      </c>
    </row>
    <row r="865" spans="1:25" hidden="1" x14ac:dyDescent="0.3">
      <c r="A865" s="26" t="s">
        <v>2443</v>
      </c>
      <c r="B865" s="26">
        <v>0</v>
      </c>
      <c r="C865" s="26" t="s">
        <v>665</v>
      </c>
      <c r="D865" s="26" t="s">
        <v>348</v>
      </c>
      <c r="E865" s="26" t="s">
        <v>624</v>
      </c>
      <c r="F865" s="26">
        <v>2017</v>
      </c>
      <c r="G865" s="26" t="s">
        <v>775</v>
      </c>
      <c r="H865" s="26">
        <v>1</v>
      </c>
      <c r="I865" s="26" t="s">
        <v>806</v>
      </c>
      <c r="J865" s="26" t="s">
        <v>806</v>
      </c>
      <c r="K865" s="26" t="s">
        <v>807</v>
      </c>
      <c r="M865" s="27">
        <v>24254.367922437701</v>
      </c>
      <c r="N865" s="27">
        <v>15150.3518836565</v>
      </c>
      <c r="O865" s="27">
        <v>9104.0160387811593</v>
      </c>
      <c r="P865" s="27">
        <v>1447987.6184349</v>
      </c>
      <c r="Q865" s="27">
        <v>174829.73763157899</v>
      </c>
      <c r="R865" s="27">
        <v>29193.595470914101</v>
      </c>
      <c r="S865" s="27">
        <v>145636.14216066501</v>
      </c>
      <c r="T865" s="27">
        <v>11474999.065969501</v>
      </c>
      <c r="U865" s="27">
        <v>199084.10555401701</v>
      </c>
      <c r="V865" s="27">
        <v>44343.947354570599</v>
      </c>
      <c r="W865" s="27">
        <v>154740.15819944601</v>
      </c>
      <c r="X865" s="27">
        <v>16249328.093130199</v>
      </c>
      <c r="Y865" s="26" t="s">
        <v>2444</v>
      </c>
    </row>
    <row r="866" spans="1:25" hidden="1" x14ac:dyDescent="0.3">
      <c r="A866" s="26" t="s">
        <v>2445</v>
      </c>
      <c r="B866" s="26">
        <v>0</v>
      </c>
      <c r="C866" s="26" t="s">
        <v>665</v>
      </c>
      <c r="D866" s="26" t="s">
        <v>349</v>
      </c>
      <c r="E866" s="26" t="s">
        <v>624</v>
      </c>
      <c r="F866" s="26">
        <v>2018</v>
      </c>
      <c r="G866" s="26" t="s">
        <v>775</v>
      </c>
      <c r="H866" s="26">
        <v>1</v>
      </c>
      <c r="I866" s="26" t="s">
        <v>882</v>
      </c>
      <c r="K866" s="26" t="s">
        <v>845</v>
      </c>
      <c r="L866" s="26" t="s">
        <v>2446</v>
      </c>
      <c r="M866" s="27">
        <v>88739.099121022795</v>
      </c>
      <c r="N866" s="27">
        <v>24927.315540179301</v>
      </c>
      <c r="O866" s="27">
        <v>63811.783580843497</v>
      </c>
      <c r="P866" s="27">
        <v>2324501.6473420202</v>
      </c>
      <c r="Q866" s="27">
        <v>61918.628354805798</v>
      </c>
      <c r="R866" s="27">
        <v>189771.04689748699</v>
      </c>
      <c r="S866" s="27">
        <v>-127852.418542681</v>
      </c>
      <c r="T866" s="27">
        <v>5175521.3526579803</v>
      </c>
      <c r="U866" s="27">
        <v>150657.72747582899</v>
      </c>
      <c r="V866" s="27">
        <v>214698.36243766599</v>
      </c>
      <c r="W866" s="27">
        <v>-64040.634961837597</v>
      </c>
      <c r="X866" s="27">
        <v>7500023</v>
      </c>
      <c r="Y866" s="26" t="s">
        <v>2447</v>
      </c>
    </row>
    <row r="867" spans="1:25" x14ac:dyDescent="0.3">
      <c r="A867" s="26" t="s">
        <v>2448</v>
      </c>
      <c r="B867" s="26">
        <v>0</v>
      </c>
      <c r="C867" s="26" t="s">
        <v>665</v>
      </c>
      <c r="D867" s="26" t="s">
        <v>349</v>
      </c>
      <c r="E867" s="26" t="s">
        <v>624</v>
      </c>
      <c r="F867" s="26">
        <v>2019</v>
      </c>
      <c r="G867" s="26" t="s">
        <v>775</v>
      </c>
      <c r="H867" s="26">
        <v>1</v>
      </c>
      <c r="I867" s="26" t="s">
        <v>806</v>
      </c>
      <c r="J867" s="26" t="s">
        <v>806</v>
      </c>
      <c r="K867" s="26" t="s">
        <v>807</v>
      </c>
      <c r="L867" s="26" t="s">
        <v>2449</v>
      </c>
      <c r="M867" s="27">
        <v>77504.838017435293</v>
      </c>
      <c r="N867" s="27">
        <v>6743.3523286521804</v>
      </c>
      <c r="O867" s="27">
        <v>70761.485688783097</v>
      </c>
      <c r="P867" s="27">
        <v>1986598</v>
      </c>
      <c r="Q867" s="27">
        <v>96433.705010533798</v>
      </c>
      <c r="R867" s="27">
        <v>18273.2707222883</v>
      </c>
      <c r="S867" s="27">
        <v>78160.434288245495</v>
      </c>
      <c r="T867" s="27">
        <v>7801955</v>
      </c>
      <c r="U867" s="27">
        <v>173938.54302796899</v>
      </c>
      <c r="V867" s="27">
        <v>25016.623050940401</v>
      </c>
      <c r="W867" s="27">
        <v>148921.919977029</v>
      </c>
      <c r="X867" s="27">
        <v>9788553</v>
      </c>
      <c r="Y867" s="26" t="s">
        <v>2450</v>
      </c>
    </row>
    <row r="868" spans="1:25" hidden="1" x14ac:dyDescent="0.3">
      <c r="A868" s="26" t="s">
        <v>2451</v>
      </c>
      <c r="B868" s="26">
        <v>0</v>
      </c>
      <c r="C868" s="26" t="s">
        <v>665</v>
      </c>
      <c r="D868" s="26" t="s">
        <v>350</v>
      </c>
      <c r="E868" s="26" t="s">
        <v>624</v>
      </c>
      <c r="F868" s="26">
        <v>2016</v>
      </c>
      <c r="G868" s="26" t="s">
        <v>805</v>
      </c>
      <c r="H868" s="26">
        <v>0</v>
      </c>
      <c r="I868" s="26" t="s">
        <v>806</v>
      </c>
      <c r="J868" s="26" t="s">
        <v>806</v>
      </c>
      <c r="K868" s="26" t="s">
        <v>807</v>
      </c>
      <c r="L868" s="26" t="s">
        <v>2452</v>
      </c>
      <c r="M868" s="27">
        <v>36302.94</v>
      </c>
      <c r="O868" s="27">
        <v>36302.94</v>
      </c>
      <c r="P868" s="27">
        <v>2072796.58</v>
      </c>
      <c r="Q868" s="27">
        <v>6370.45</v>
      </c>
      <c r="S868" s="27">
        <v>6370.45</v>
      </c>
      <c r="T868" s="27">
        <v>95459.54</v>
      </c>
      <c r="U868" s="27">
        <v>42673.39</v>
      </c>
      <c r="V868" s="27">
        <v>0</v>
      </c>
      <c r="W868" s="27">
        <v>42673.39</v>
      </c>
      <c r="X868" s="27">
        <v>2168256.12</v>
      </c>
      <c r="Y868" s="26" t="s">
        <v>2453</v>
      </c>
    </row>
    <row r="869" spans="1:25" hidden="1" x14ac:dyDescent="0.3">
      <c r="A869" s="26" t="s">
        <v>2454</v>
      </c>
      <c r="B869" s="26">
        <v>0</v>
      </c>
      <c r="C869" s="26" t="s">
        <v>665</v>
      </c>
      <c r="D869" s="26" t="s">
        <v>350</v>
      </c>
      <c r="E869" s="26" t="s">
        <v>624</v>
      </c>
      <c r="F869" s="26">
        <v>2017</v>
      </c>
      <c r="G869" s="26" t="s">
        <v>775</v>
      </c>
      <c r="H869" s="26">
        <v>1</v>
      </c>
      <c r="I869" s="26" t="s">
        <v>806</v>
      </c>
      <c r="J869" s="26" t="s">
        <v>806</v>
      </c>
      <c r="K869" s="26" t="s">
        <v>807</v>
      </c>
      <c r="M869" s="27">
        <v>51629.31</v>
      </c>
      <c r="N869" s="27">
        <v>27469.98</v>
      </c>
      <c r="O869" s="27">
        <v>24159.33</v>
      </c>
      <c r="P869" s="27">
        <v>4889142.09</v>
      </c>
      <c r="Q869" s="27">
        <v>12021.3</v>
      </c>
      <c r="S869" s="27">
        <v>12021.3</v>
      </c>
      <c r="U869" s="27">
        <v>63650.61</v>
      </c>
      <c r="V869" s="27">
        <v>27469.98</v>
      </c>
      <c r="W869" s="27">
        <v>36180.629999999997</v>
      </c>
      <c r="X869" s="27">
        <v>4889142.09</v>
      </c>
      <c r="Y869" s="26" t="s">
        <v>2455</v>
      </c>
    </row>
    <row r="870" spans="1:25" hidden="1" x14ac:dyDescent="0.3">
      <c r="A870" s="26" t="s">
        <v>2456</v>
      </c>
      <c r="B870" s="26">
        <v>0</v>
      </c>
      <c r="C870" s="26" t="s">
        <v>665</v>
      </c>
      <c r="D870" s="26" t="s">
        <v>351</v>
      </c>
      <c r="E870" s="26" t="s">
        <v>624</v>
      </c>
      <c r="F870" s="26">
        <v>2018</v>
      </c>
      <c r="G870" s="26" t="s">
        <v>775</v>
      </c>
      <c r="H870" s="26">
        <v>1</v>
      </c>
      <c r="I870" s="26" t="s">
        <v>806</v>
      </c>
      <c r="J870" s="26" t="s">
        <v>806</v>
      </c>
      <c r="K870" s="26" t="s">
        <v>807</v>
      </c>
      <c r="M870" s="27">
        <v>446800</v>
      </c>
      <c r="N870" s="27">
        <v>64758.11</v>
      </c>
      <c r="O870" s="27">
        <v>382041.89</v>
      </c>
      <c r="P870" s="27">
        <v>5540639.9199999999</v>
      </c>
      <c r="Q870" s="27">
        <v>1905.04</v>
      </c>
      <c r="S870" s="27">
        <v>1905.04</v>
      </c>
      <c r="T870" s="27">
        <v>64856</v>
      </c>
      <c r="U870" s="27">
        <v>448705.04</v>
      </c>
      <c r="V870" s="27">
        <v>64758.11</v>
      </c>
      <c r="W870" s="27">
        <v>383946.93</v>
      </c>
      <c r="X870" s="27">
        <v>5605495.9199999999</v>
      </c>
    </row>
    <row r="871" spans="1:25" x14ac:dyDescent="0.3">
      <c r="A871" s="26" t="s">
        <v>2457</v>
      </c>
      <c r="B871" s="26">
        <v>0</v>
      </c>
      <c r="C871" s="26" t="s">
        <v>665</v>
      </c>
      <c r="D871" s="26" t="s">
        <v>351</v>
      </c>
      <c r="E871" s="26" t="s">
        <v>624</v>
      </c>
      <c r="F871" s="26">
        <v>2019</v>
      </c>
      <c r="G871" s="26" t="s">
        <v>775</v>
      </c>
      <c r="H871" s="26">
        <v>1</v>
      </c>
      <c r="I871" s="26" t="s">
        <v>806</v>
      </c>
      <c r="J871" s="26" t="s">
        <v>806</v>
      </c>
      <c r="K871" s="26" t="s">
        <v>807</v>
      </c>
      <c r="M871" s="27">
        <v>487516.61</v>
      </c>
      <c r="N871" s="27">
        <v>316582.84000000003</v>
      </c>
      <c r="O871" s="27">
        <v>170933.77</v>
      </c>
      <c r="P871" s="27">
        <v>137708939.16999999</v>
      </c>
      <c r="S871" s="27">
        <v>0</v>
      </c>
      <c r="U871" s="27">
        <v>487516.61</v>
      </c>
      <c r="V871" s="27">
        <v>316582.84000000003</v>
      </c>
      <c r="W871" s="27">
        <v>170933.77</v>
      </c>
      <c r="X871" s="27">
        <v>137708939.16999999</v>
      </c>
      <c r="Y871" s="26" t="s">
        <v>2458</v>
      </c>
    </row>
    <row r="872" spans="1:25" hidden="1" x14ac:dyDescent="0.3">
      <c r="A872" s="26" t="s">
        <v>2459</v>
      </c>
      <c r="B872" s="26">
        <v>0</v>
      </c>
      <c r="C872" s="26" t="s">
        <v>665</v>
      </c>
      <c r="D872" s="26" t="s">
        <v>351</v>
      </c>
      <c r="E872" s="26" t="s">
        <v>624</v>
      </c>
      <c r="F872" s="26">
        <v>2020</v>
      </c>
      <c r="G872" s="26" t="s">
        <v>843</v>
      </c>
      <c r="H872" s="26">
        <v>0</v>
      </c>
    </row>
    <row r="873" spans="1:25" hidden="1" x14ac:dyDescent="0.3">
      <c r="A873" s="26" t="s">
        <v>2460</v>
      </c>
      <c r="B873" s="26">
        <v>0</v>
      </c>
      <c r="C873" s="26" t="s">
        <v>665</v>
      </c>
      <c r="D873" s="26" t="s">
        <v>352</v>
      </c>
      <c r="E873" s="26" t="s">
        <v>624</v>
      </c>
      <c r="F873" s="26">
        <v>2016</v>
      </c>
      <c r="G873" s="26" t="s">
        <v>805</v>
      </c>
      <c r="H873" s="26">
        <v>0</v>
      </c>
      <c r="I873" s="26" t="s">
        <v>806</v>
      </c>
      <c r="J873" s="26" t="s">
        <v>806</v>
      </c>
      <c r="K873" s="26" t="s">
        <v>807</v>
      </c>
      <c r="L873" s="26" t="s">
        <v>2453</v>
      </c>
      <c r="M873" s="27">
        <v>11923.12</v>
      </c>
      <c r="O873" s="27">
        <v>11923.12</v>
      </c>
      <c r="P873" s="27">
        <v>679191.32</v>
      </c>
      <c r="S873" s="27">
        <v>0</v>
      </c>
      <c r="U873" s="27">
        <v>11923.12</v>
      </c>
      <c r="V873" s="27">
        <v>0</v>
      </c>
      <c r="W873" s="27">
        <v>11923.12</v>
      </c>
      <c r="X873" s="27">
        <v>679191.32</v>
      </c>
      <c r="Y873" s="26" t="s">
        <v>2461</v>
      </c>
    </row>
    <row r="874" spans="1:25" hidden="1" x14ac:dyDescent="0.3">
      <c r="A874" s="26" t="s">
        <v>2462</v>
      </c>
      <c r="B874" s="26">
        <v>0</v>
      </c>
      <c r="C874" s="26" t="s">
        <v>665</v>
      </c>
      <c r="D874" s="26" t="s">
        <v>352</v>
      </c>
      <c r="E874" s="26" t="s">
        <v>624</v>
      </c>
      <c r="F874" s="26">
        <v>2017</v>
      </c>
      <c r="G874" s="26" t="s">
        <v>775</v>
      </c>
      <c r="H874" s="26">
        <v>1</v>
      </c>
      <c r="I874" s="26" t="s">
        <v>806</v>
      </c>
      <c r="J874" s="26" t="s">
        <v>806</v>
      </c>
      <c r="K874" s="26" t="s">
        <v>807</v>
      </c>
      <c r="M874" s="27">
        <v>17170.240000000002</v>
      </c>
      <c r="N874" s="27">
        <v>3341</v>
      </c>
      <c r="O874" s="27">
        <v>13829.24</v>
      </c>
      <c r="P874" s="27">
        <v>448474.03</v>
      </c>
      <c r="S874" s="27">
        <v>0</v>
      </c>
      <c r="U874" s="27">
        <v>17170.240000000002</v>
      </c>
      <c r="V874" s="27">
        <v>3341</v>
      </c>
      <c r="W874" s="27">
        <v>13829.24</v>
      </c>
      <c r="X874" s="27">
        <v>448474.03</v>
      </c>
      <c r="Y874" s="26" t="s">
        <v>2463</v>
      </c>
    </row>
    <row r="875" spans="1:25" hidden="1" x14ac:dyDescent="0.3">
      <c r="A875" s="26" t="s">
        <v>2464</v>
      </c>
      <c r="B875" s="26">
        <v>0</v>
      </c>
      <c r="C875" s="26" t="s">
        <v>665</v>
      </c>
      <c r="D875" s="26" t="s">
        <v>353</v>
      </c>
      <c r="E875" s="26" t="s">
        <v>624</v>
      </c>
      <c r="F875" s="26">
        <v>2018</v>
      </c>
      <c r="G875" s="26" t="s">
        <v>775</v>
      </c>
      <c r="H875" s="26">
        <v>1</v>
      </c>
      <c r="I875" s="26" t="s">
        <v>806</v>
      </c>
      <c r="J875" s="26" t="s">
        <v>806</v>
      </c>
      <c r="K875" s="26" t="s">
        <v>807</v>
      </c>
      <c r="M875" s="27">
        <v>9663</v>
      </c>
      <c r="N875" s="27">
        <v>10773.64</v>
      </c>
      <c r="O875" s="27">
        <v>-1110.6400000000001</v>
      </c>
      <c r="P875" s="27">
        <v>1298312</v>
      </c>
      <c r="S875" s="27">
        <v>0</v>
      </c>
      <c r="U875" s="27">
        <v>9663</v>
      </c>
      <c r="V875" s="27">
        <v>10773.64</v>
      </c>
      <c r="W875" s="27">
        <v>-1110.6400000000001</v>
      </c>
      <c r="X875" s="27">
        <v>1298312</v>
      </c>
      <c r="Y875" s="26" t="s">
        <v>2465</v>
      </c>
    </row>
    <row r="876" spans="1:25" x14ac:dyDescent="0.3">
      <c r="A876" s="26" t="s">
        <v>2466</v>
      </c>
      <c r="B876" s="26">
        <v>0</v>
      </c>
      <c r="C876" s="26" t="s">
        <v>665</v>
      </c>
      <c r="D876" s="26" t="s">
        <v>353</v>
      </c>
      <c r="E876" s="26" t="s">
        <v>624</v>
      </c>
      <c r="F876" s="26">
        <v>2019</v>
      </c>
      <c r="G876" s="26" t="s">
        <v>775</v>
      </c>
      <c r="H876" s="26">
        <v>1</v>
      </c>
      <c r="I876" s="26" t="s">
        <v>806</v>
      </c>
      <c r="J876" s="26" t="s">
        <v>806</v>
      </c>
      <c r="K876" s="26" t="s">
        <v>807</v>
      </c>
      <c r="M876" s="27">
        <v>58832.25</v>
      </c>
      <c r="N876" s="27">
        <v>8707.64</v>
      </c>
      <c r="O876" s="27">
        <v>50124.61</v>
      </c>
      <c r="P876" s="27">
        <v>8394428.0999999996</v>
      </c>
      <c r="S876" s="27">
        <v>0</v>
      </c>
      <c r="U876" s="27">
        <v>58832.25</v>
      </c>
      <c r="V876" s="27">
        <v>8707.64</v>
      </c>
      <c r="W876" s="27">
        <v>50124.61</v>
      </c>
      <c r="X876" s="27">
        <v>8394428.0999999996</v>
      </c>
      <c r="Y876" s="26" t="s">
        <v>2467</v>
      </c>
    </row>
    <row r="877" spans="1:25" hidden="1" x14ac:dyDescent="0.3">
      <c r="A877" s="26" t="s">
        <v>2468</v>
      </c>
      <c r="B877" s="26">
        <v>0</v>
      </c>
      <c r="C877" s="26" t="s">
        <v>665</v>
      </c>
      <c r="D877" s="26" t="s">
        <v>354</v>
      </c>
      <c r="E877" s="26" t="s">
        <v>624</v>
      </c>
      <c r="F877" s="26">
        <v>2016</v>
      </c>
      <c r="G877" s="26" t="s">
        <v>805</v>
      </c>
      <c r="H877" s="26">
        <v>0</v>
      </c>
      <c r="I877" s="26" t="s">
        <v>845</v>
      </c>
      <c r="K877" s="26" t="s">
        <v>845</v>
      </c>
      <c r="L877" s="26" t="s">
        <v>2469</v>
      </c>
      <c r="M877" s="27">
        <v>21138.342985814401</v>
      </c>
      <c r="N877" s="27">
        <v>0</v>
      </c>
      <c r="O877" s="27">
        <v>21138.342985814401</v>
      </c>
      <c r="P877" s="27">
        <v>2245548.9700000002</v>
      </c>
      <c r="S877" s="27">
        <v>0</v>
      </c>
      <c r="U877" s="27">
        <v>21138.342985814401</v>
      </c>
      <c r="V877" s="27">
        <v>0</v>
      </c>
      <c r="W877" s="27">
        <v>21138.342985814401</v>
      </c>
      <c r="X877" s="27">
        <v>2245548.9700000002</v>
      </c>
      <c r="Y877" s="26" t="s">
        <v>2470</v>
      </c>
    </row>
    <row r="878" spans="1:25" hidden="1" x14ac:dyDescent="0.3">
      <c r="A878" s="26" t="s">
        <v>2471</v>
      </c>
      <c r="B878" s="26">
        <v>0</v>
      </c>
      <c r="C878" s="26" t="s">
        <v>665</v>
      </c>
      <c r="D878" s="26" t="s">
        <v>354</v>
      </c>
      <c r="E878" s="26" t="s">
        <v>624</v>
      </c>
      <c r="F878" s="26">
        <v>2017</v>
      </c>
      <c r="G878" s="26" t="s">
        <v>775</v>
      </c>
      <c r="H878" s="26">
        <v>1</v>
      </c>
      <c r="I878" s="26" t="s">
        <v>845</v>
      </c>
      <c r="K878" s="26" t="s">
        <v>845</v>
      </c>
      <c r="L878" s="26" t="s">
        <v>2472</v>
      </c>
      <c r="M878" s="27">
        <v>71672.664463674693</v>
      </c>
      <c r="N878" s="27">
        <v>0</v>
      </c>
      <c r="O878" s="27">
        <v>71672.664463674693</v>
      </c>
      <c r="P878" s="27">
        <v>4691530.1402112897</v>
      </c>
      <c r="S878" s="27">
        <v>0</v>
      </c>
      <c r="U878" s="27">
        <v>71672.664463674693</v>
      </c>
      <c r="V878" s="27">
        <v>0</v>
      </c>
      <c r="W878" s="27">
        <v>71672.664463674693</v>
      </c>
      <c r="X878" s="27">
        <v>4691530.1402112897</v>
      </c>
    </row>
    <row r="879" spans="1:25" hidden="1" x14ac:dyDescent="0.3">
      <c r="A879" s="26" t="s">
        <v>2473</v>
      </c>
      <c r="B879" s="26">
        <v>0</v>
      </c>
      <c r="C879" s="26" t="s">
        <v>665</v>
      </c>
      <c r="D879" s="26" t="s">
        <v>355</v>
      </c>
      <c r="E879" s="26" t="s">
        <v>624</v>
      </c>
      <c r="F879" s="26">
        <v>2018</v>
      </c>
      <c r="G879" s="26" t="s">
        <v>775</v>
      </c>
      <c r="H879" s="26">
        <v>1</v>
      </c>
      <c r="I879" s="26" t="s">
        <v>849</v>
      </c>
      <c r="J879" s="26" t="s">
        <v>849</v>
      </c>
      <c r="K879" s="26" t="s">
        <v>849</v>
      </c>
      <c r="L879" s="26" t="s">
        <v>2474</v>
      </c>
      <c r="M879" s="27">
        <v>78934.460000000006</v>
      </c>
      <c r="N879" s="27">
        <v>0</v>
      </c>
      <c r="O879" s="27">
        <v>78934.460000000006</v>
      </c>
      <c r="P879" s="27">
        <v>23564584.48</v>
      </c>
      <c r="S879" s="27">
        <v>0</v>
      </c>
      <c r="U879" s="27">
        <v>78934.460000000006</v>
      </c>
      <c r="V879" s="27">
        <v>0</v>
      </c>
      <c r="W879" s="27">
        <v>78934.460000000006</v>
      </c>
      <c r="X879" s="27">
        <v>23564584.48</v>
      </c>
      <c r="Y879" s="26" t="s">
        <v>2474</v>
      </c>
    </row>
    <row r="880" spans="1:25" x14ac:dyDescent="0.3">
      <c r="A880" s="26" t="s">
        <v>2475</v>
      </c>
      <c r="B880" s="26">
        <v>0</v>
      </c>
      <c r="C880" s="26" t="s">
        <v>665</v>
      </c>
      <c r="D880" s="26" t="s">
        <v>355</v>
      </c>
      <c r="E880" s="26" t="s">
        <v>624</v>
      </c>
      <c r="F880" s="26">
        <v>2019</v>
      </c>
      <c r="G880" s="26" t="s">
        <v>775</v>
      </c>
      <c r="H880" s="26">
        <v>1</v>
      </c>
      <c r="I880" s="26" t="s">
        <v>882</v>
      </c>
      <c r="K880" s="26" t="s">
        <v>845</v>
      </c>
      <c r="L880" s="26" t="s">
        <v>2476</v>
      </c>
      <c r="M880" s="27">
        <v>189040.9</v>
      </c>
      <c r="O880" s="27">
        <v>189040.9</v>
      </c>
      <c r="P880" s="27">
        <v>6034788</v>
      </c>
      <c r="Q880" s="27">
        <v>0</v>
      </c>
      <c r="R880" s="27">
        <v>0</v>
      </c>
      <c r="S880" s="27">
        <v>0</v>
      </c>
      <c r="U880" s="27">
        <v>189040.9</v>
      </c>
      <c r="V880" s="27">
        <v>0</v>
      </c>
      <c r="W880" s="27">
        <v>189040.9</v>
      </c>
      <c r="X880" s="27">
        <v>6034788</v>
      </c>
      <c r="Y880" s="26" t="s">
        <v>2477</v>
      </c>
    </row>
    <row r="881" spans="1:25" hidden="1" x14ac:dyDescent="0.3">
      <c r="A881" s="26" t="s">
        <v>2478</v>
      </c>
      <c r="B881" s="26">
        <v>0</v>
      </c>
      <c r="C881" s="26" t="s">
        <v>716</v>
      </c>
      <c r="D881" s="26" t="s">
        <v>356</v>
      </c>
      <c r="E881" s="26" t="s">
        <v>624</v>
      </c>
      <c r="F881" s="26">
        <v>2016</v>
      </c>
      <c r="G881" s="26" t="s">
        <v>775</v>
      </c>
      <c r="H881" s="26">
        <v>1</v>
      </c>
      <c r="I881" s="26" t="s">
        <v>849</v>
      </c>
      <c r="J881" s="26" t="s">
        <v>849</v>
      </c>
      <c r="K881" s="26" t="s">
        <v>849</v>
      </c>
      <c r="L881" s="26" t="s">
        <v>2479</v>
      </c>
      <c r="M881" s="27">
        <v>13102.62</v>
      </c>
      <c r="N881" s="27">
        <v>0</v>
      </c>
      <c r="O881" s="27">
        <v>13102.62</v>
      </c>
      <c r="P881" s="27">
        <v>1260937.52</v>
      </c>
      <c r="Q881" s="27">
        <v>3638.84</v>
      </c>
      <c r="S881" s="27">
        <v>3638.84</v>
      </c>
      <c r="T881" s="27">
        <v>3397862.37</v>
      </c>
      <c r="U881" s="27">
        <v>16741.46</v>
      </c>
      <c r="V881" s="27">
        <v>0</v>
      </c>
      <c r="W881" s="27">
        <v>16741.46</v>
      </c>
      <c r="X881" s="27">
        <v>4658799.8899999997</v>
      </c>
    </row>
    <row r="882" spans="1:25" hidden="1" x14ac:dyDescent="0.3">
      <c r="A882" s="26" t="s">
        <v>2480</v>
      </c>
      <c r="B882" s="26">
        <v>0</v>
      </c>
      <c r="C882" s="26" t="s">
        <v>716</v>
      </c>
      <c r="D882" s="26" t="s">
        <v>356</v>
      </c>
      <c r="E882" s="26" t="s">
        <v>624</v>
      </c>
      <c r="F882" s="26">
        <v>2017</v>
      </c>
      <c r="G882" s="26" t="s">
        <v>775</v>
      </c>
      <c r="H882" s="26">
        <v>1</v>
      </c>
      <c r="I882" s="26" t="s">
        <v>849</v>
      </c>
      <c r="J882" s="26" t="s">
        <v>849</v>
      </c>
      <c r="K882" s="26" t="s">
        <v>849</v>
      </c>
      <c r="L882" s="26" t="s">
        <v>2479</v>
      </c>
      <c r="M882" s="27">
        <v>1525.78604651163</v>
      </c>
      <c r="N882" s="27">
        <v>0</v>
      </c>
      <c r="O882" s="27">
        <v>1525.78604651163</v>
      </c>
      <c r="P882" s="27">
        <v>181098.372093023</v>
      </c>
      <c r="Q882" s="27">
        <v>1464.4046511627901</v>
      </c>
      <c r="R882" s="27">
        <v>0</v>
      </c>
      <c r="S882" s="27">
        <v>1464.4046511627901</v>
      </c>
      <c r="T882" s="27">
        <v>620386.51162790705</v>
      </c>
      <c r="U882" s="27">
        <v>2990.1906976744199</v>
      </c>
      <c r="V882" s="27">
        <v>0</v>
      </c>
      <c r="W882" s="27">
        <v>2990.1906976744199</v>
      </c>
      <c r="X882" s="27">
        <v>801484.88372092997</v>
      </c>
      <c r="Y882" s="26" t="s">
        <v>2481</v>
      </c>
    </row>
    <row r="883" spans="1:25" hidden="1" x14ac:dyDescent="0.3">
      <c r="A883" s="26" t="s">
        <v>2482</v>
      </c>
      <c r="B883" s="26">
        <v>0</v>
      </c>
      <c r="C883" s="26" t="s">
        <v>716</v>
      </c>
      <c r="D883" s="26" t="s">
        <v>356</v>
      </c>
      <c r="E883" s="26" t="s">
        <v>624</v>
      </c>
      <c r="F883" s="26">
        <v>2018</v>
      </c>
      <c r="G883" s="26" t="s">
        <v>775</v>
      </c>
      <c r="H883" s="26">
        <v>1</v>
      </c>
      <c r="I883" s="26" t="s">
        <v>882</v>
      </c>
      <c r="J883" s="26" t="s">
        <v>882</v>
      </c>
      <c r="K883" s="26" t="s">
        <v>845</v>
      </c>
      <c r="L883" s="26" t="s">
        <v>2483</v>
      </c>
      <c r="M883" s="27">
        <v>2128.1584158415799</v>
      </c>
      <c r="N883" s="27">
        <v>0</v>
      </c>
      <c r="O883" s="27">
        <v>2128.1584158415799</v>
      </c>
      <c r="P883" s="27">
        <v>503462.25</v>
      </c>
      <c r="Q883" s="27">
        <v>0</v>
      </c>
      <c r="R883" s="27">
        <v>0</v>
      </c>
      <c r="S883" s="27">
        <v>0</v>
      </c>
      <c r="T883" s="27">
        <v>664106.60643564397</v>
      </c>
      <c r="U883" s="27">
        <v>2128.1584158415799</v>
      </c>
      <c r="V883" s="27">
        <v>0</v>
      </c>
      <c r="W883" s="27">
        <v>2128.1584158415799</v>
      </c>
      <c r="X883" s="27">
        <v>1167568.85643564</v>
      </c>
      <c r="Y883" s="26" t="s">
        <v>2484</v>
      </c>
    </row>
    <row r="884" spans="1:25" x14ac:dyDescent="0.3">
      <c r="A884" s="26" t="s">
        <v>2485</v>
      </c>
      <c r="B884" s="26">
        <v>0</v>
      </c>
      <c r="C884" s="26" t="s">
        <v>716</v>
      </c>
      <c r="D884" s="26" t="s">
        <v>2486</v>
      </c>
      <c r="E884" s="26" t="s">
        <v>624</v>
      </c>
      <c r="F884" s="26">
        <v>2019</v>
      </c>
      <c r="G884" s="26" t="s">
        <v>775</v>
      </c>
      <c r="H884" s="26">
        <v>1</v>
      </c>
      <c r="I884" s="26" t="s">
        <v>845</v>
      </c>
      <c r="J884" s="26" t="s">
        <v>849</v>
      </c>
      <c r="K884" s="26" t="s">
        <v>845</v>
      </c>
      <c r="L884" s="26" t="s">
        <v>2487</v>
      </c>
      <c r="M884" s="27">
        <v>253.43</v>
      </c>
      <c r="N884" s="27">
        <v>0</v>
      </c>
      <c r="O884" s="27">
        <v>253.43</v>
      </c>
      <c r="P884" s="27">
        <v>212456</v>
      </c>
      <c r="Q884" s="27">
        <v>0</v>
      </c>
      <c r="R884" s="27">
        <v>0</v>
      </c>
      <c r="S884" s="27">
        <v>0</v>
      </c>
      <c r="T884" s="27">
        <v>379979</v>
      </c>
      <c r="U884" s="27">
        <v>253.43</v>
      </c>
      <c r="V884" s="27">
        <v>0</v>
      </c>
      <c r="W884" s="27">
        <v>253.43</v>
      </c>
      <c r="X884" s="27">
        <v>592435</v>
      </c>
      <c r="Y884" s="26" t="s">
        <v>2488</v>
      </c>
    </row>
    <row r="885" spans="1:25" hidden="1" x14ac:dyDescent="0.3">
      <c r="A885" s="26" t="s">
        <v>2489</v>
      </c>
      <c r="B885" s="26">
        <v>0</v>
      </c>
      <c r="C885" s="26" t="s">
        <v>663</v>
      </c>
      <c r="D885" s="26" t="s">
        <v>2490</v>
      </c>
      <c r="E885" s="26" t="s">
        <v>628</v>
      </c>
      <c r="F885" s="26">
        <v>2016</v>
      </c>
      <c r="G885" s="26" t="s">
        <v>805</v>
      </c>
      <c r="H885" s="26">
        <v>0</v>
      </c>
      <c r="I885" s="26" t="s">
        <v>882</v>
      </c>
      <c r="J885" s="26" t="s">
        <v>882</v>
      </c>
      <c r="K885" s="26" t="s">
        <v>845</v>
      </c>
      <c r="M885" s="27">
        <v>3389.5</v>
      </c>
      <c r="N885" s="27">
        <v>0</v>
      </c>
      <c r="O885" s="27">
        <v>3389.5</v>
      </c>
      <c r="Q885" s="27">
        <v>3320.8137120000001</v>
      </c>
      <c r="R885" s="27">
        <v>0</v>
      </c>
      <c r="S885" s="27">
        <v>3320.8137120000001</v>
      </c>
      <c r="U885" s="27">
        <v>6710.3137120000001</v>
      </c>
      <c r="V885" s="27">
        <v>0</v>
      </c>
      <c r="W885" s="27">
        <v>6710.3137120000001</v>
      </c>
      <c r="X885" s="27">
        <v>0</v>
      </c>
      <c r="Y885" s="26" t="s">
        <v>2491</v>
      </c>
    </row>
    <row r="886" spans="1:25" hidden="1" x14ac:dyDescent="0.3">
      <c r="A886" s="26" t="s">
        <v>2492</v>
      </c>
      <c r="B886" s="26">
        <v>0</v>
      </c>
      <c r="C886" s="26" t="s">
        <v>663</v>
      </c>
      <c r="D886" s="26" t="s">
        <v>307</v>
      </c>
      <c r="E886" s="26" t="s">
        <v>628</v>
      </c>
      <c r="F886" s="26">
        <v>2018</v>
      </c>
      <c r="G886" s="26" t="s">
        <v>775</v>
      </c>
      <c r="H886" s="26">
        <v>1</v>
      </c>
      <c r="I886" s="26" t="s">
        <v>806</v>
      </c>
      <c r="J886" s="26" t="s">
        <v>806</v>
      </c>
      <c r="K886" s="26" t="s">
        <v>807</v>
      </c>
      <c r="L886" s="26" t="s">
        <v>2493</v>
      </c>
      <c r="M886" s="27">
        <v>399.83870893976302</v>
      </c>
      <c r="N886" s="27">
        <v>0</v>
      </c>
      <c r="O886" s="27">
        <v>399.83870893976302</v>
      </c>
      <c r="P886" s="27">
        <v>4698916.09</v>
      </c>
      <c r="Q886" s="27">
        <v>0</v>
      </c>
      <c r="R886" s="27">
        <v>0</v>
      </c>
      <c r="S886" s="27">
        <v>0</v>
      </c>
      <c r="T886" s="27">
        <v>2287596</v>
      </c>
      <c r="U886" s="27">
        <v>399.83870893976302</v>
      </c>
      <c r="V886" s="27">
        <v>0</v>
      </c>
      <c r="W886" s="27">
        <v>399.83870893976302</v>
      </c>
      <c r="X886" s="27">
        <v>6986512.0899999999</v>
      </c>
      <c r="Y886" s="26" t="s">
        <v>2494</v>
      </c>
    </row>
    <row r="887" spans="1:25" x14ac:dyDescent="0.3">
      <c r="A887" s="26" t="s">
        <v>2495</v>
      </c>
      <c r="B887" s="26">
        <v>0</v>
      </c>
      <c r="C887" s="26" t="s">
        <v>663</v>
      </c>
      <c r="D887" s="26" t="s">
        <v>307</v>
      </c>
      <c r="E887" s="26" t="s">
        <v>628</v>
      </c>
      <c r="F887" s="26">
        <v>2019</v>
      </c>
      <c r="G887" s="26" t="s">
        <v>775</v>
      </c>
      <c r="H887" s="26">
        <v>1</v>
      </c>
      <c r="I887" s="26" t="s">
        <v>806</v>
      </c>
      <c r="J887" s="26" t="s">
        <v>806</v>
      </c>
      <c r="K887" s="26" t="s">
        <v>807</v>
      </c>
      <c r="L887" s="26" t="s">
        <v>2493</v>
      </c>
      <c r="M887" s="27">
        <v>89.214689377504897</v>
      </c>
      <c r="N887" s="27">
        <v>0</v>
      </c>
      <c r="O887" s="27">
        <v>89.214689377504897</v>
      </c>
      <c r="P887" s="27">
        <v>11832605.8650457</v>
      </c>
      <c r="Q887" s="27">
        <v>0</v>
      </c>
      <c r="R887" s="27">
        <v>0</v>
      </c>
      <c r="S887" s="27">
        <v>0</v>
      </c>
      <c r="T887" s="27">
        <v>778629.13495430304</v>
      </c>
      <c r="U887" s="27">
        <v>89.214689377504897</v>
      </c>
      <c r="V887" s="27">
        <v>0</v>
      </c>
      <c r="W887" s="27">
        <v>89.214689377504897</v>
      </c>
      <c r="X887" s="27">
        <v>12611235</v>
      </c>
      <c r="Y887" s="26" t="s">
        <v>2496</v>
      </c>
    </row>
    <row r="888" spans="1:25" hidden="1" x14ac:dyDescent="0.3">
      <c r="A888" s="26" t="s">
        <v>2497</v>
      </c>
      <c r="B888" s="26">
        <v>0</v>
      </c>
      <c r="C888" s="26" t="s">
        <v>663</v>
      </c>
      <c r="D888" s="26" t="s">
        <v>308</v>
      </c>
      <c r="E888" s="26" t="s">
        <v>628</v>
      </c>
      <c r="F888" s="26">
        <v>2016</v>
      </c>
      <c r="G888" s="26" t="s">
        <v>805</v>
      </c>
      <c r="H888" s="26">
        <v>0</v>
      </c>
      <c r="I888" s="26" t="s">
        <v>882</v>
      </c>
      <c r="J888" s="26" t="s">
        <v>882</v>
      </c>
      <c r="K888" s="26" t="s">
        <v>845</v>
      </c>
      <c r="M888" s="27">
        <v>775.58285069999999</v>
      </c>
      <c r="N888" s="27">
        <v>0</v>
      </c>
      <c r="O888" s="27">
        <v>775.58285069999999</v>
      </c>
      <c r="P888" s="27">
        <v>374602.202583401</v>
      </c>
      <c r="Q888" s="27">
        <v>141.71355744355199</v>
      </c>
      <c r="R888" s="27">
        <v>0</v>
      </c>
      <c r="S888" s="27">
        <v>141.71355744355199</v>
      </c>
      <c r="T888" s="27">
        <v>814117.87358012795</v>
      </c>
      <c r="U888" s="27">
        <v>917.29640814355196</v>
      </c>
      <c r="V888" s="27">
        <v>0</v>
      </c>
      <c r="W888" s="27">
        <v>917.29640814355196</v>
      </c>
      <c r="X888" s="27">
        <v>1188720.0761635299</v>
      </c>
      <c r="Y888" s="26" t="s">
        <v>2498</v>
      </c>
    </row>
    <row r="889" spans="1:25" hidden="1" x14ac:dyDescent="0.3">
      <c r="A889" s="26" t="s">
        <v>2499</v>
      </c>
      <c r="B889" s="26">
        <v>0</v>
      </c>
      <c r="C889" s="26" t="s">
        <v>663</v>
      </c>
      <c r="D889" s="26" t="s">
        <v>308</v>
      </c>
      <c r="E889" s="26" t="s">
        <v>628</v>
      </c>
      <c r="F889" s="26">
        <v>2017</v>
      </c>
      <c r="G889" s="26" t="s">
        <v>775</v>
      </c>
      <c r="H889" s="26">
        <v>1</v>
      </c>
      <c r="I889" s="26" t="s">
        <v>845</v>
      </c>
      <c r="J889" s="26" t="s">
        <v>845</v>
      </c>
      <c r="K889" s="26" t="s">
        <v>845</v>
      </c>
      <c r="L889" s="26" t="s">
        <v>2500</v>
      </c>
      <c r="M889" s="27">
        <v>3602.0531833641498</v>
      </c>
      <c r="N889" s="27">
        <v>0</v>
      </c>
      <c r="O889" s="27">
        <v>3602.0531833641498</v>
      </c>
      <c r="P889" s="27">
        <v>4082533.81</v>
      </c>
      <c r="Q889" s="27">
        <v>0</v>
      </c>
      <c r="R889" s="27">
        <v>0</v>
      </c>
      <c r="S889" s="27">
        <v>0</v>
      </c>
      <c r="T889" s="27">
        <v>0</v>
      </c>
      <c r="U889" s="27">
        <v>3602.0531833641498</v>
      </c>
      <c r="V889" s="27">
        <v>0</v>
      </c>
      <c r="W889" s="27">
        <v>3602.0531833641498</v>
      </c>
      <c r="X889" s="27">
        <v>4082533.81</v>
      </c>
      <c r="Y889" s="26" t="s">
        <v>2501</v>
      </c>
    </row>
    <row r="890" spans="1:25" hidden="1" x14ac:dyDescent="0.3">
      <c r="A890" s="26" t="s">
        <v>2502</v>
      </c>
      <c r="B890" s="26">
        <v>0</v>
      </c>
      <c r="C890" s="26" t="s">
        <v>663</v>
      </c>
      <c r="D890" s="26" t="s">
        <v>309</v>
      </c>
      <c r="E890" s="26" t="s">
        <v>628</v>
      </c>
      <c r="F890" s="26">
        <v>2018</v>
      </c>
      <c r="G890" s="26" t="s">
        <v>775</v>
      </c>
      <c r="H890" s="26">
        <v>1</v>
      </c>
      <c r="I890" s="26" t="s">
        <v>806</v>
      </c>
      <c r="J890" s="26" t="s">
        <v>806</v>
      </c>
      <c r="K890" s="26" t="s">
        <v>807</v>
      </c>
      <c r="L890" s="26" t="s">
        <v>2503</v>
      </c>
      <c r="M890" s="27">
        <v>8986.7628518332695</v>
      </c>
      <c r="N890" s="27">
        <v>0</v>
      </c>
      <c r="O890" s="27">
        <v>8986.7628518332695</v>
      </c>
      <c r="P890" s="27">
        <v>1486324.85</v>
      </c>
      <c r="S890" s="27">
        <v>0</v>
      </c>
      <c r="U890" s="27">
        <v>8986.7628518332695</v>
      </c>
      <c r="V890" s="27">
        <v>0</v>
      </c>
      <c r="W890" s="27">
        <v>8986.7628518332695</v>
      </c>
      <c r="X890" s="27">
        <v>1486324.85</v>
      </c>
      <c r="Y890" s="26" t="s">
        <v>2504</v>
      </c>
    </row>
    <row r="891" spans="1:25" x14ac:dyDescent="0.3">
      <c r="A891" s="26" t="s">
        <v>2505</v>
      </c>
      <c r="B891" s="26">
        <v>0</v>
      </c>
      <c r="C891" s="26" t="s">
        <v>663</v>
      </c>
      <c r="D891" s="26" t="s">
        <v>309</v>
      </c>
      <c r="E891" s="26" t="s">
        <v>628</v>
      </c>
      <c r="F891" s="26">
        <v>2019</v>
      </c>
      <c r="G891" s="26" t="s">
        <v>775</v>
      </c>
      <c r="H891" s="26">
        <v>1</v>
      </c>
      <c r="I891" s="26" t="s">
        <v>806</v>
      </c>
      <c r="J891" s="26" t="s">
        <v>806</v>
      </c>
      <c r="K891" s="26" t="s">
        <v>807</v>
      </c>
      <c r="L891" s="26" t="s">
        <v>2506</v>
      </c>
      <c r="M891" s="27">
        <v>3589.1754717763502</v>
      </c>
      <c r="N891" s="27">
        <v>2636.66</v>
      </c>
      <c r="O891" s="27">
        <v>952.51547177635098</v>
      </c>
      <c r="P891" s="27">
        <v>1080541.75894784</v>
      </c>
      <c r="Q891" s="27">
        <v>0</v>
      </c>
      <c r="R891" s="27">
        <v>0</v>
      </c>
      <c r="S891" s="27">
        <v>0</v>
      </c>
      <c r="T891" s="27">
        <v>1386585.04444651</v>
      </c>
      <c r="U891" s="27">
        <v>3589.1754717763502</v>
      </c>
      <c r="V891" s="27">
        <v>2636.66</v>
      </c>
      <c r="W891" s="27">
        <v>952.51547177635098</v>
      </c>
      <c r="X891" s="27">
        <v>2467126.8033943502</v>
      </c>
    </row>
    <row r="892" spans="1:25" hidden="1" x14ac:dyDescent="0.3">
      <c r="A892" s="26" t="s">
        <v>2507</v>
      </c>
      <c r="B892" s="26">
        <v>0</v>
      </c>
      <c r="C892" s="26" t="s">
        <v>663</v>
      </c>
      <c r="D892" s="26" t="s">
        <v>310</v>
      </c>
      <c r="E892" s="26" t="s">
        <v>628</v>
      </c>
      <c r="F892" s="26">
        <v>2016</v>
      </c>
      <c r="G892" s="26" t="s">
        <v>805</v>
      </c>
      <c r="H892" s="26">
        <v>0</v>
      </c>
      <c r="I892" s="26" t="s">
        <v>806</v>
      </c>
      <c r="J892" s="26" t="s">
        <v>806</v>
      </c>
      <c r="K892" s="26" t="s">
        <v>807</v>
      </c>
      <c r="L892" s="26" t="s">
        <v>2508</v>
      </c>
      <c r="O892" s="27">
        <v>0</v>
      </c>
      <c r="P892" s="27">
        <v>12956475.17</v>
      </c>
      <c r="S892" s="27">
        <v>0</v>
      </c>
      <c r="T892" s="27">
        <v>459937</v>
      </c>
      <c r="U892" s="27">
        <v>0</v>
      </c>
      <c r="V892" s="27">
        <v>0</v>
      </c>
      <c r="W892" s="27">
        <v>0</v>
      </c>
      <c r="X892" s="27">
        <v>13416412.17</v>
      </c>
    </row>
    <row r="893" spans="1:25" hidden="1" x14ac:dyDescent="0.3">
      <c r="A893" s="26" t="s">
        <v>2509</v>
      </c>
      <c r="B893" s="26">
        <v>0</v>
      </c>
      <c r="C893" s="26" t="s">
        <v>663</v>
      </c>
      <c r="D893" s="26" t="s">
        <v>310</v>
      </c>
      <c r="E893" s="26" t="s">
        <v>628</v>
      </c>
      <c r="F893" s="26">
        <v>2017</v>
      </c>
      <c r="G893" s="26" t="s">
        <v>775</v>
      </c>
      <c r="H893" s="26">
        <v>1</v>
      </c>
      <c r="I893" s="26" t="s">
        <v>806</v>
      </c>
      <c r="J893" s="26" t="s">
        <v>806</v>
      </c>
      <c r="K893" s="26" t="s">
        <v>807</v>
      </c>
      <c r="L893" s="26" t="s">
        <v>2510</v>
      </c>
      <c r="O893" s="27">
        <v>0</v>
      </c>
      <c r="P893" s="27">
        <v>16845432</v>
      </c>
      <c r="S893" s="27">
        <v>0</v>
      </c>
      <c r="U893" s="27">
        <v>0</v>
      </c>
      <c r="V893" s="27">
        <v>0</v>
      </c>
      <c r="W893" s="27">
        <v>0</v>
      </c>
      <c r="X893" s="27">
        <v>16845432</v>
      </c>
    </row>
    <row r="894" spans="1:25" hidden="1" x14ac:dyDescent="0.3">
      <c r="A894" s="26" t="s">
        <v>2511</v>
      </c>
      <c r="B894" s="26">
        <v>0</v>
      </c>
      <c r="C894" s="26" t="s">
        <v>663</v>
      </c>
      <c r="D894" s="26" t="s">
        <v>311</v>
      </c>
      <c r="E894" s="26" t="s">
        <v>628</v>
      </c>
      <c r="F894" s="26">
        <v>2016</v>
      </c>
      <c r="G894" s="26" t="s">
        <v>775</v>
      </c>
      <c r="H894" s="26">
        <v>1</v>
      </c>
      <c r="I894" s="26" t="s">
        <v>1008</v>
      </c>
      <c r="J894" s="26" t="s">
        <v>1008</v>
      </c>
      <c r="K894" s="26" t="s">
        <v>845</v>
      </c>
      <c r="M894" s="27">
        <v>10279.06</v>
      </c>
      <c r="N894" s="27">
        <v>0</v>
      </c>
      <c r="O894" s="27">
        <v>10279.06</v>
      </c>
      <c r="P894" s="27">
        <v>5084700.49</v>
      </c>
      <c r="Q894" s="27">
        <v>0</v>
      </c>
      <c r="R894" s="27">
        <v>0</v>
      </c>
      <c r="S894" s="27">
        <v>0</v>
      </c>
      <c r="T894" s="27">
        <v>782247.81</v>
      </c>
      <c r="U894" s="27">
        <v>10279.06</v>
      </c>
      <c r="V894" s="27">
        <v>0</v>
      </c>
      <c r="W894" s="27">
        <v>10279.06</v>
      </c>
      <c r="X894" s="27">
        <v>5866948.2999999998</v>
      </c>
      <c r="Y894" s="26" t="s">
        <v>2512</v>
      </c>
    </row>
    <row r="895" spans="1:25" hidden="1" x14ac:dyDescent="0.3">
      <c r="A895" s="26" t="s">
        <v>2513</v>
      </c>
      <c r="B895" s="26">
        <v>0</v>
      </c>
      <c r="C895" s="26" t="s">
        <v>663</v>
      </c>
      <c r="D895" s="26" t="s">
        <v>311</v>
      </c>
      <c r="E895" s="26" t="s">
        <v>628</v>
      </c>
      <c r="F895" s="26">
        <v>2017</v>
      </c>
      <c r="G895" s="26" t="s">
        <v>775</v>
      </c>
      <c r="H895" s="26">
        <v>1</v>
      </c>
      <c r="I895" s="26" t="s">
        <v>1008</v>
      </c>
      <c r="J895" s="26" t="s">
        <v>1008</v>
      </c>
      <c r="K895" s="26" t="s">
        <v>845</v>
      </c>
      <c r="M895" s="27">
        <v>23069</v>
      </c>
      <c r="O895" s="27">
        <v>23069</v>
      </c>
      <c r="P895" s="27">
        <v>17147900.52</v>
      </c>
      <c r="S895" s="27">
        <v>0</v>
      </c>
      <c r="T895" s="27">
        <v>4722691.97</v>
      </c>
      <c r="U895" s="27">
        <v>23069</v>
      </c>
      <c r="V895" s="27">
        <v>0</v>
      </c>
      <c r="W895" s="27">
        <v>23069</v>
      </c>
      <c r="X895" s="27">
        <v>21870592.489999998</v>
      </c>
      <c r="Y895" s="26" t="s">
        <v>2514</v>
      </c>
    </row>
    <row r="896" spans="1:25" hidden="1" x14ac:dyDescent="0.3">
      <c r="A896" s="26" t="s">
        <v>2515</v>
      </c>
      <c r="B896" s="26">
        <v>0</v>
      </c>
      <c r="C896" s="26" t="s">
        <v>663</v>
      </c>
      <c r="D896" s="26" t="s">
        <v>311</v>
      </c>
      <c r="E896" s="26" t="s">
        <v>628</v>
      </c>
      <c r="F896" s="26">
        <v>2018</v>
      </c>
      <c r="G896" s="26" t="s">
        <v>775</v>
      </c>
      <c r="H896" s="26">
        <v>1</v>
      </c>
      <c r="I896" s="26" t="s">
        <v>1008</v>
      </c>
      <c r="J896" s="26" t="s">
        <v>1008</v>
      </c>
      <c r="K896" s="26" t="s">
        <v>845</v>
      </c>
      <c r="M896" s="27">
        <v>15750.314426098101</v>
      </c>
      <c r="O896" s="27">
        <v>15750.314426098101</v>
      </c>
      <c r="P896" s="27">
        <v>21330424.079999998</v>
      </c>
      <c r="S896" s="27">
        <v>0</v>
      </c>
      <c r="T896" s="27">
        <v>9579322.5899999999</v>
      </c>
      <c r="U896" s="27">
        <v>15750.314426098101</v>
      </c>
      <c r="V896" s="27">
        <v>0</v>
      </c>
      <c r="W896" s="27">
        <v>15750.314426098101</v>
      </c>
      <c r="X896" s="27">
        <v>30909746.670000002</v>
      </c>
      <c r="Y896" s="26" t="s">
        <v>2516</v>
      </c>
    </row>
    <row r="897" spans="1:25" x14ac:dyDescent="0.3">
      <c r="A897" s="26" t="s">
        <v>2517</v>
      </c>
      <c r="B897" s="26">
        <v>0</v>
      </c>
      <c r="C897" s="26" t="s">
        <v>663</v>
      </c>
      <c r="D897" s="26" t="s">
        <v>2518</v>
      </c>
      <c r="E897" s="26" t="s">
        <v>628</v>
      </c>
      <c r="F897" s="26">
        <v>2019</v>
      </c>
      <c r="G897" s="26" t="s">
        <v>775</v>
      </c>
      <c r="H897" s="26">
        <v>1</v>
      </c>
      <c r="I897" s="26" t="s">
        <v>1008</v>
      </c>
      <c r="J897" s="26" t="s">
        <v>1008</v>
      </c>
      <c r="K897" s="26" t="s">
        <v>845</v>
      </c>
      <c r="L897" s="26" t="s">
        <v>2519</v>
      </c>
      <c r="M897" s="27">
        <v>15839.56</v>
      </c>
      <c r="N897" s="27">
        <v>0</v>
      </c>
      <c r="O897" s="27">
        <v>15839.56</v>
      </c>
      <c r="P897" s="27">
        <v>13752988.189999999</v>
      </c>
      <c r="R897" s="27">
        <v>0</v>
      </c>
      <c r="S897" s="27">
        <v>0</v>
      </c>
      <c r="T897" s="27">
        <v>3547415.45</v>
      </c>
      <c r="U897" s="27">
        <v>15839.56</v>
      </c>
      <c r="V897" s="27">
        <v>0</v>
      </c>
      <c r="W897" s="27">
        <v>15839.56</v>
      </c>
      <c r="X897" s="27">
        <v>17300403.640000001</v>
      </c>
      <c r="Y897" s="26" t="s">
        <v>2520</v>
      </c>
    </row>
    <row r="898" spans="1:25" hidden="1" x14ac:dyDescent="0.3">
      <c r="A898" s="26" t="s">
        <v>2521</v>
      </c>
      <c r="B898" s="26">
        <v>0</v>
      </c>
      <c r="C898" s="26" t="s">
        <v>663</v>
      </c>
      <c r="D898" s="26" t="s">
        <v>312</v>
      </c>
      <c r="E898" s="26" t="s">
        <v>628</v>
      </c>
      <c r="F898" s="26">
        <v>2016</v>
      </c>
      <c r="G898" s="26" t="s">
        <v>805</v>
      </c>
      <c r="H898" s="26">
        <v>0</v>
      </c>
      <c r="I898" s="26" t="s">
        <v>1008</v>
      </c>
      <c r="J898" s="26" t="s">
        <v>849</v>
      </c>
      <c r="K898" s="26" t="s">
        <v>845</v>
      </c>
      <c r="L898" s="26" t="s">
        <v>2522</v>
      </c>
      <c r="M898" s="27">
        <v>17.905137074533901</v>
      </c>
      <c r="O898" s="27">
        <v>17.905137074533901</v>
      </c>
      <c r="P898" s="27">
        <v>1495905.8984624899</v>
      </c>
      <c r="Q898" s="27">
        <v>902.76695741450396</v>
      </c>
      <c r="S898" s="27">
        <v>902.76695741450396</v>
      </c>
      <c r="T898" s="27">
        <v>820872.96992699301</v>
      </c>
      <c r="U898" s="27">
        <v>920.67209448903805</v>
      </c>
      <c r="V898" s="27">
        <v>0</v>
      </c>
      <c r="W898" s="27">
        <v>920.67209448903805</v>
      </c>
      <c r="X898" s="27">
        <v>2316778.8683894798</v>
      </c>
      <c r="Y898" s="26" t="s">
        <v>2523</v>
      </c>
    </row>
    <row r="899" spans="1:25" hidden="1" x14ac:dyDescent="0.3">
      <c r="A899" s="26" t="s">
        <v>2524</v>
      </c>
      <c r="B899" s="26">
        <v>0</v>
      </c>
      <c r="C899" s="26" t="s">
        <v>663</v>
      </c>
      <c r="D899" s="26" t="s">
        <v>312</v>
      </c>
      <c r="E899" s="26" t="s">
        <v>628</v>
      </c>
      <c r="F899" s="26">
        <v>2017</v>
      </c>
      <c r="G899" s="26" t="s">
        <v>775</v>
      </c>
      <c r="H899" s="26">
        <v>1</v>
      </c>
      <c r="I899" s="26" t="s">
        <v>1008</v>
      </c>
      <c r="J899" s="26" t="s">
        <v>1008</v>
      </c>
      <c r="K899" s="26" t="s">
        <v>845</v>
      </c>
      <c r="L899" s="26" t="s">
        <v>2525</v>
      </c>
      <c r="O899" s="27">
        <v>0</v>
      </c>
      <c r="P899" s="27">
        <v>2753528</v>
      </c>
      <c r="S899" s="27">
        <v>0</v>
      </c>
      <c r="U899" s="27">
        <v>0</v>
      </c>
      <c r="V899" s="27">
        <v>0</v>
      </c>
      <c r="W899" s="27">
        <v>0</v>
      </c>
      <c r="X899" s="27">
        <v>2753528</v>
      </c>
      <c r="Y899" s="26" t="s">
        <v>2526</v>
      </c>
    </row>
    <row r="900" spans="1:25" hidden="1" x14ac:dyDescent="0.3">
      <c r="A900" s="26" t="s">
        <v>2527</v>
      </c>
      <c r="B900" s="26">
        <v>0</v>
      </c>
      <c r="C900" s="26" t="s">
        <v>663</v>
      </c>
      <c r="D900" s="26" t="s">
        <v>313</v>
      </c>
      <c r="E900" s="26" t="s">
        <v>628</v>
      </c>
      <c r="F900" s="26">
        <v>2018</v>
      </c>
      <c r="G900" s="26" t="s">
        <v>775</v>
      </c>
      <c r="H900" s="26">
        <v>1</v>
      </c>
      <c r="I900" s="26" t="s">
        <v>1008</v>
      </c>
      <c r="J900" s="26" t="s">
        <v>1008</v>
      </c>
      <c r="K900" s="26" t="s">
        <v>845</v>
      </c>
      <c r="L900" s="26" t="s">
        <v>2528</v>
      </c>
      <c r="M900" s="27">
        <v>0</v>
      </c>
      <c r="N900" s="27">
        <v>0</v>
      </c>
      <c r="O900" s="27">
        <v>0</v>
      </c>
      <c r="P900" s="27">
        <v>1205884.50179227</v>
      </c>
      <c r="Q900" s="27">
        <v>0</v>
      </c>
      <c r="R900" s="27">
        <v>0</v>
      </c>
      <c r="S900" s="27">
        <v>0</v>
      </c>
      <c r="T900" s="27">
        <v>670814.52766419202</v>
      </c>
      <c r="U900" s="27">
        <v>0</v>
      </c>
      <c r="V900" s="27">
        <v>0</v>
      </c>
      <c r="W900" s="27">
        <v>0</v>
      </c>
      <c r="X900" s="27">
        <v>1876699.0294564599</v>
      </c>
      <c r="Y900" s="26" t="s">
        <v>2529</v>
      </c>
    </row>
    <row r="901" spans="1:25" x14ac:dyDescent="0.3">
      <c r="A901" s="26" t="s">
        <v>2530</v>
      </c>
      <c r="B901" s="26">
        <v>0</v>
      </c>
      <c r="C901" s="26" t="s">
        <v>663</v>
      </c>
      <c r="D901" s="26" t="s">
        <v>313</v>
      </c>
      <c r="E901" s="26" t="s">
        <v>628</v>
      </c>
      <c r="F901" s="26">
        <v>2019</v>
      </c>
      <c r="G901" s="26" t="s">
        <v>775</v>
      </c>
      <c r="H901" s="26">
        <v>1</v>
      </c>
      <c r="I901" s="26" t="s">
        <v>1008</v>
      </c>
      <c r="J901" s="26" t="s">
        <v>1008</v>
      </c>
      <c r="K901" s="26" t="s">
        <v>845</v>
      </c>
      <c r="L901" s="26" t="s">
        <v>2531</v>
      </c>
      <c r="M901" s="27">
        <v>0</v>
      </c>
      <c r="N901" s="27">
        <v>0</v>
      </c>
      <c r="O901" s="27">
        <v>0</v>
      </c>
      <c r="P901" s="27">
        <v>1573724.8537399999</v>
      </c>
      <c r="Q901" s="27">
        <v>0</v>
      </c>
      <c r="R901" s="27">
        <v>0</v>
      </c>
      <c r="S901" s="27">
        <v>0</v>
      </c>
      <c r="T901" s="27">
        <v>1054519.1662600001</v>
      </c>
      <c r="U901" s="27">
        <v>0</v>
      </c>
      <c r="V901" s="27">
        <v>0</v>
      </c>
      <c r="W901" s="27">
        <v>0</v>
      </c>
      <c r="X901" s="27">
        <v>2628244.02</v>
      </c>
      <c r="Y901" s="26" t="s">
        <v>2529</v>
      </c>
    </row>
    <row r="902" spans="1:25" hidden="1" x14ac:dyDescent="0.3">
      <c r="A902" s="26" t="s">
        <v>2532</v>
      </c>
      <c r="B902" s="26">
        <v>0</v>
      </c>
      <c r="C902" s="26" t="s">
        <v>714</v>
      </c>
      <c r="D902" s="26" t="s">
        <v>2533</v>
      </c>
      <c r="E902" s="26" t="s">
        <v>624</v>
      </c>
      <c r="F902" s="26">
        <v>2016</v>
      </c>
      <c r="G902" s="26" t="s">
        <v>843</v>
      </c>
      <c r="H902" s="26">
        <v>0</v>
      </c>
    </row>
    <row r="903" spans="1:25" hidden="1" x14ac:dyDescent="0.3">
      <c r="A903" s="26" t="s">
        <v>2534</v>
      </c>
      <c r="B903" s="26">
        <v>0</v>
      </c>
      <c r="C903" s="26" t="s">
        <v>714</v>
      </c>
      <c r="D903" s="26" t="s">
        <v>341</v>
      </c>
      <c r="E903" s="26" t="s">
        <v>624</v>
      </c>
      <c r="F903" s="26">
        <v>2016</v>
      </c>
      <c r="G903" s="26" t="s">
        <v>775</v>
      </c>
      <c r="H903" s="26">
        <v>1</v>
      </c>
      <c r="I903" s="26" t="s">
        <v>849</v>
      </c>
      <c r="J903" s="26" t="s">
        <v>849</v>
      </c>
      <c r="K903" s="26" t="s">
        <v>849</v>
      </c>
      <c r="L903" s="26" t="s">
        <v>2535</v>
      </c>
      <c r="O903" s="27">
        <v>0</v>
      </c>
      <c r="P903" s="27">
        <v>366172.9</v>
      </c>
      <c r="S903" s="27">
        <v>0</v>
      </c>
      <c r="U903" s="27">
        <v>0</v>
      </c>
      <c r="V903" s="27">
        <v>0</v>
      </c>
      <c r="W903" s="27">
        <v>0</v>
      </c>
      <c r="X903" s="27">
        <v>366172.9</v>
      </c>
      <c r="Y903" s="26" t="s">
        <v>2536</v>
      </c>
    </row>
    <row r="904" spans="1:25" hidden="1" x14ac:dyDescent="0.3">
      <c r="A904" s="26" t="s">
        <v>2537</v>
      </c>
      <c r="B904" s="26">
        <v>0</v>
      </c>
      <c r="C904" s="26" t="s">
        <v>714</v>
      </c>
      <c r="D904" s="26" t="s">
        <v>341</v>
      </c>
      <c r="E904" s="26" t="s">
        <v>624</v>
      </c>
      <c r="F904" s="26">
        <v>2017</v>
      </c>
      <c r="G904" s="26" t="s">
        <v>775</v>
      </c>
      <c r="H904" s="26">
        <v>1</v>
      </c>
      <c r="I904" s="26" t="s">
        <v>806</v>
      </c>
      <c r="J904" s="26" t="s">
        <v>806</v>
      </c>
      <c r="K904" s="26" t="s">
        <v>807</v>
      </c>
      <c r="L904" s="26" t="s">
        <v>2538</v>
      </c>
      <c r="M904" s="27">
        <v>0</v>
      </c>
      <c r="N904" s="27">
        <v>0</v>
      </c>
      <c r="O904" s="27">
        <v>0</v>
      </c>
      <c r="P904" s="27">
        <v>725370.19</v>
      </c>
      <c r="Q904" s="27">
        <v>0</v>
      </c>
      <c r="R904" s="27">
        <v>0</v>
      </c>
      <c r="S904" s="27">
        <v>0</v>
      </c>
      <c r="T904" s="27">
        <v>0</v>
      </c>
      <c r="U904" s="27">
        <v>0</v>
      </c>
      <c r="V904" s="27">
        <v>0</v>
      </c>
      <c r="W904" s="27">
        <v>0</v>
      </c>
      <c r="X904" s="27">
        <v>725370.19</v>
      </c>
      <c r="Y904" s="26" t="s">
        <v>2539</v>
      </c>
    </row>
    <row r="905" spans="1:25" hidden="1" x14ac:dyDescent="0.3">
      <c r="A905" s="26" t="s">
        <v>2540</v>
      </c>
      <c r="B905" s="26">
        <v>0</v>
      </c>
      <c r="C905" s="26" t="s">
        <v>714</v>
      </c>
      <c r="D905" s="26" t="s">
        <v>341</v>
      </c>
      <c r="E905" s="26" t="s">
        <v>624</v>
      </c>
      <c r="F905" s="26">
        <v>2018</v>
      </c>
      <c r="G905" s="26" t="s">
        <v>775</v>
      </c>
      <c r="H905" s="26">
        <v>1</v>
      </c>
      <c r="I905" s="26" t="s">
        <v>806</v>
      </c>
      <c r="J905" s="26" t="s">
        <v>806</v>
      </c>
      <c r="K905" s="26" t="s">
        <v>807</v>
      </c>
      <c r="L905" s="26" t="s">
        <v>2538</v>
      </c>
      <c r="M905" s="27">
        <v>0</v>
      </c>
      <c r="N905" s="27">
        <v>0</v>
      </c>
      <c r="O905" s="27">
        <v>0</v>
      </c>
      <c r="P905" s="27">
        <v>1210701.21</v>
      </c>
      <c r="Q905" s="27">
        <v>0</v>
      </c>
      <c r="R905" s="27">
        <v>0</v>
      </c>
      <c r="S905" s="27">
        <v>0</v>
      </c>
      <c r="U905" s="27">
        <v>0</v>
      </c>
      <c r="V905" s="27">
        <v>0</v>
      </c>
      <c r="W905" s="27">
        <v>0</v>
      </c>
      <c r="X905" s="27">
        <v>1210701.21</v>
      </c>
      <c r="Y905" s="26" t="s">
        <v>2541</v>
      </c>
    </row>
    <row r="906" spans="1:25" x14ac:dyDescent="0.3">
      <c r="A906" s="26" t="s">
        <v>2542</v>
      </c>
      <c r="B906" s="26">
        <v>0</v>
      </c>
      <c r="C906" s="26" t="s">
        <v>714</v>
      </c>
      <c r="D906" s="26" t="s">
        <v>341</v>
      </c>
      <c r="E906" s="26" t="s">
        <v>624</v>
      </c>
      <c r="F906" s="26">
        <v>2019</v>
      </c>
      <c r="G906" s="26" t="s">
        <v>843</v>
      </c>
      <c r="H906" s="26">
        <v>0</v>
      </c>
    </row>
    <row r="907" spans="1:25" hidden="1" x14ac:dyDescent="0.3">
      <c r="A907" s="26" t="s">
        <v>2543</v>
      </c>
      <c r="B907" s="26">
        <v>0</v>
      </c>
      <c r="C907" s="26" t="s">
        <v>714</v>
      </c>
      <c r="D907" s="26" t="s">
        <v>342</v>
      </c>
      <c r="E907" s="26" t="s">
        <v>624</v>
      </c>
      <c r="F907" s="26">
        <v>2016</v>
      </c>
      <c r="G907" s="26" t="s">
        <v>805</v>
      </c>
      <c r="H907" s="26">
        <v>0</v>
      </c>
      <c r="I907" s="26" t="s">
        <v>849</v>
      </c>
      <c r="J907" s="26" t="s">
        <v>849</v>
      </c>
      <c r="K907" s="26" t="s">
        <v>849</v>
      </c>
      <c r="L907" s="26" t="s">
        <v>2544</v>
      </c>
      <c r="O907" s="27">
        <v>0</v>
      </c>
      <c r="P907" s="27">
        <v>344168.43</v>
      </c>
      <c r="S907" s="27">
        <v>0</v>
      </c>
      <c r="U907" s="27">
        <v>0</v>
      </c>
      <c r="V907" s="27">
        <v>0</v>
      </c>
      <c r="W907" s="27">
        <v>0</v>
      </c>
      <c r="X907" s="27">
        <v>344168.43</v>
      </c>
      <c r="Y907" s="26" t="s">
        <v>2545</v>
      </c>
    </row>
    <row r="908" spans="1:25" hidden="1" x14ac:dyDescent="0.3">
      <c r="A908" s="26" t="s">
        <v>2546</v>
      </c>
      <c r="B908" s="26">
        <v>0</v>
      </c>
      <c r="C908" s="26" t="s">
        <v>714</v>
      </c>
      <c r="D908" s="26" t="s">
        <v>342</v>
      </c>
      <c r="E908" s="26" t="s">
        <v>624</v>
      </c>
      <c r="F908" s="26">
        <v>2017</v>
      </c>
      <c r="G908" s="26" t="s">
        <v>775</v>
      </c>
      <c r="H908" s="26">
        <v>1</v>
      </c>
      <c r="I908" s="26" t="s">
        <v>806</v>
      </c>
      <c r="J908" s="26" t="s">
        <v>806</v>
      </c>
      <c r="K908" s="26" t="s">
        <v>807</v>
      </c>
      <c r="L908" s="26" t="s">
        <v>2538</v>
      </c>
      <c r="M908" s="27">
        <v>0</v>
      </c>
      <c r="N908" s="27">
        <v>0</v>
      </c>
      <c r="O908" s="27">
        <v>0</v>
      </c>
      <c r="P908" s="27">
        <v>5639012</v>
      </c>
      <c r="Q908" s="27">
        <v>0</v>
      </c>
      <c r="R908" s="27">
        <v>0</v>
      </c>
      <c r="S908" s="27">
        <v>0</v>
      </c>
      <c r="T908" s="27">
        <v>0</v>
      </c>
      <c r="U908" s="27">
        <v>0</v>
      </c>
      <c r="V908" s="27">
        <v>0</v>
      </c>
      <c r="W908" s="27">
        <v>0</v>
      </c>
      <c r="X908" s="27">
        <v>5639012</v>
      </c>
      <c r="Y908" s="26" t="s">
        <v>2539</v>
      </c>
    </row>
    <row r="909" spans="1:25" hidden="1" x14ac:dyDescent="0.3">
      <c r="A909" s="26" t="s">
        <v>2547</v>
      </c>
      <c r="B909" s="26">
        <v>0</v>
      </c>
      <c r="C909" s="26" t="s">
        <v>714</v>
      </c>
      <c r="D909" s="26" t="s">
        <v>342</v>
      </c>
      <c r="E909" s="26" t="s">
        <v>624</v>
      </c>
      <c r="F909" s="26">
        <v>2018</v>
      </c>
      <c r="G909" s="26" t="s">
        <v>775</v>
      </c>
      <c r="H909" s="26">
        <v>1</v>
      </c>
      <c r="I909" s="26" t="s">
        <v>806</v>
      </c>
      <c r="J909" s="26" t="s">
        <v>806</v>
      </c>
      <c r="K909" s="26" t="s">
        <v>807</v>
      </c>
      <c r="L909" s="26" t="s">
        <v>2538</v>
      </c>
      <c r="M909" s="27">
        <v>0</v>
      </c>
      <c r="N909" s="27">
        <v>0</v>
      </c>
      <c r="O909" s="27">
        <v>0</v>
      </c>
      <c r="P909" s="27">
        <v>3735304.21</v>
      </c>
      <c r="Q909" s="27">
        <v>0</v>
      </c>
      <c r="R909" s="27">
        <v>0</v>
      </c>
      <c r="S909" s="27">
        <v>0</v>
      </c>
      <c r="T909" s="27">
        <v>119118.79</v>
      </c>
      <c r="U909" s="27">
        <v>0</v>
      </c>
      <c r="V909" s="27">
        <v>0</v>
      </c>
      <c r="W909" s="27">
        <v>0</v>
      </c>
      <c r="X909" s="27">
        <v>3854423</v>
      </c>
      <c r="Y909" s="26" t="s">
        <v>2541</v>
      </c>
    </row>
    <row r="910" spans="1:25" x14ac:dyDescent="0.3">
      <c r="A910" s="26" t="s">
        <v>2548</v>
      </c>
      <c r="B910" s="26">
        <v>0</v>
      </c>
      <c r="C910" s="26" t="s">
        <v>714</v>
      </c>
      <c r="D910" s="26" t="s">
        <v>342</v>
      </c>
      <c r="E910" s="26" t="s">
        <v>624</v>
      </c>
      <c r="F910" s="26">
        <v>2019</v>
      </c>
      <c r="G910" s="26" t="s">
        <v>843</v>
      </c>
      <c r="H910" s="26">
        <v>0</v>
      </c>
    </row>
    <row r="911" spans="1:25" hidden="1" x14ac:dyDescent="0.3">
      <c r="A911" s="26" t="s">
        <v>2549</v>
      </c>
      <c r="B911" s="26">
        <v>0</v>
      </c>
      <c r="C911" s="26" t="s">
        <v>714</v>
      </c>
      <c r="D911" s="26" t="s">
        <v>343</v>
      </c>
      <c r="E911" s="26" t="s">
        <v>624</v>
      </c>
      <c r="F911" s="26">
        <v>2016</v>
      </c>
      <c r="G911" s="26" t="s">
        <v>843</v>
      </c>
      <c r="H911" s="26">
        <v>0</v>
      </c>
      <c r="I911" s="26" t="s">
        <v>849</v>
      </c>
      <c r="J911" s="26" t="s">
        <v>849</v>
      </c>
      <c r="K911" s="26" t="s">
        <v>849</v>
      </c>
      <c r="L911" s="26" t="s">
        <v>2550</v>
      </c>
      <c r="O911" s="27">
        <v>0</v>
      </c>
      <c r="P911" s="27">
        <v>15000</v>
      </c>
      <c r="S911" s="27">
        <v>0</v>
      </c>
      <c r="U911" s="27">
        <v>0</v>
      </c>
      <c r="V911" s="27">
        <v>0</v>
      </c>
      <c r="W911" s="27">
        <v>0</v>
      </c>
      <c r="X911" s="27">
        <v>15000</v>
      </c>
      <c r="Y911" s="26" t="s">
        <v>2536</v>
      </c>
    </row>
    <row r="912" spans="1:25" hidden="1" x14ac:dyDescent="0.3">
      <c r="A912" s="26" t="s">
        <v>2551</v>
      </c>
      <c r="B912" s="26">
        <v>0</v>
      </c>
      <c r="C912" s="26" t="s">
        <v>714</v>
      </c>
      <c r="D912" s="26" t="s">
        <v>343</v>
      </c>
      <c r="E912" s="26" t="s">
        <v>624</v>
      </c>
      <c r="F912" s="26">
        <v>2017</v>
      </c>
      <c r="G912" s="26" t="s">
        <v>775</v>
      </c>
      <c r="H912" s="26">
        <v>1</v>
      </c>
      <c r="I912" s="26" t="s">
        <v>806</v>
      </c>
      <c r="J912" s="26" t="s">
        <v>806</v>
      </c>
      <c r="K912" s="26" t="s">
        <v>807</v>
      </c>
      <c r="L912" s="26" t="s">
        <v>2538</v>
      </c>
      <c r="M912" s="27">
        <v>0</v>
      </c>
      <c r="N912" s="27">
        <v>0</v>
      </c>
      <c r="O912" s="27">
        <v>0</v>
      </c>
      <c r="P912" s="27">
        <v>817063.69</v>
      </c>
      <c r="Q912" s="27">
        <v>0</v>
      </c>
      <c r="R912" s="27">
        <v>0</v>
      </c>
      <c r="S912" s="27">
        <v>0</v>
      </c>
      <c r="T912" s="27">
        <v>0</v>
      </c>
      <c r="U912" s="27">
        <v>0</v>
      </c>
      <c r="V912" s="27">
        <v>0</v>
      </c>
      <c r="W912" s="27">
        <v>0</v>
      </c>
      <c r="X912" s="27">
        <v>817063.69</v>
      </c>
      <c r="Y912" s="26" t="s">
        <v>2539</v>
      </c>
    </row>
    <row r="913" spans="1:25" hidden="1" x14ac:dyDescent="0.3">
      <c r="A913" s="26" t="s">
        <v>2552</v>
      </c>
      <c r="B913" s="26">
        <v>0</v>
      </c>
      <c r="C913" s="26" t="s">
        <v>714</v>
      </c>
      <c r="D913" s="26" t="s">
        <v>343</v>
      </c>
      <c r="E913" s="26" t="s">
        <v>624</v>
      </c>
      <c r="F913" s="26">
        <v>2018</v>
      </c>
      <c r="G913" s="26" t="s">
        <v>775</v>
      </c>
      <c r="H913" s="26">
        <v>1</v>
      </c>
      <c r="I913" s="26" t="s">
        <v>806</v>
      </c>
      <c r="J913" s="26" t="s">
        <v>806</v>
      </c>
      <c r="K913" s="26" t="s">
        <v>807</v>
      </c>
      <c r="L913" s="26" t="s">
        <v>2538</v>
      </c>
      <c r="M913" s="27">
        <v>0</v>
      </c>
      <c r="N913" s="27">
        <v>0</v>
      </c>
      <c r="O913" s="27">
        <v>0</v>
      </c>
      <c r="P913" s="27">
        <v>1005722.78</v>
      </c>
      <c r="Q913" s="27">
        <v>0</v>
      </c>
      <c r="R913" s="27">
        <v>0</v>
      </c>
      <c r="S913" s="27">
        <v>0</v>
      </c>
      <c r="T913" s="27">
        <v>104498.64</v>
      </c>
      <c r="U913" s="27">
        <v>0</v>
      </c>
      <c r="V913" s="27">
        <v>0</v>
      </c>
      <c r="W913" s="27">
        <v>0</v>
      </c>
      <c r="X913" s="27">
        <v>1110221.42</v>
      </c>
      <c r="Y913" s="26" t="s">
        <v>2553</v>
      </c>
    </row>
    <row r="914" spans="1:25" x14ac:dyDescent="0.3">
      <c r="A914" s="26" t="s">
        <v>2554</v>
      </c>
      <c r="B914" s="26">
        <v>0</v>
      </c>
      <c r="C914" s="26" t="s">
        <v>714</v>
      </c>
      <c r="D914" s="26" t="s">
        <v>343</v>
      </c>
      <c r="E914" s="26" t="s">
        <v>624</v>
      </c>
      <c r="F914" s="26">
        <v>2019</v>
      </c>
      <c r="G914" s="26" t="s">
        <v>843</v>
      </c>
      <c r="H914" s="26">
        <v>0</v>
      </c>
    </row>
    <row r="915" spans="1:25" x14ac:dyDescent="0.3">
      <c r="A915" s="26" t="s">
        <v>2555</v>
      </c>
      <c r="B915" s="26">
        <v>0</v>
      </c>
      <c r="C915" s="26" t="s">
        <v>714</v>
      </c>
      <c r="D915" s="26" t="s">
        <v>2556</v>
      </c>
      <c r="E915" s="26" t="s">
        <v>624</v>
      </c>
      <c r="F915" s="26">
        <v>2019</v>
      </c>
      <c r="G915" s="26" t="s">
        <v>843</v>
      </c>
      <c r="H915" s="26">
        <v>0</v>
      </c>
    </row>
    <row r="916" spans="1:25" hidden="1" x14ac:dyDescent="0.3">
      <c r="A916" s="26" t="s">
        <v>2557</v>
      </c>
      <c r="B916" s="26">
        <v>0</v>
      </c>
      <c r="C916" s="26" t="s">
        <v>715</v>
      </c>
      <c r="D916" s="26" t="s">
        <v>344</v>
      </c>
      <c r="E916" s="26" t="s">
        <v>624</v>
      </c>
      <c r="F916" s="26">
        <v>2015</v>
      </c>
      <c r="G916" s="26" t="s">
        <v>843</v>
      </c>
      <c r="H916" s="26">
        <v>0</v>
      </c>
    </row>
    <row r="917" spans="1:25" hidden="1" x14ac:dyDescent="0.3">
      <c r="A917" s="26" t="s">
        <v>2558</v>
      </c>
      <c r="B917" s="26">
        <v>0</v>
      </c>
      <c r="C917" s="26" t="s">
        <v>715</v>
      </c>
      <c r="D917" s="26" t="s">
        <v>344</v>
      </c>
      <c r="E917" s="26" t="s">
        <v>624</v>
      </c>
      <c r="F917" s="26">
        <v>2016</v>
      </c>
      <c r="G917" s="26" t="s">
        <v>843</v>
      </c>
      <c r="H917" s="26">
        <v>0</v>
      </c>
    </row>
    <row r="918" spans="1:25" hidden="1" x14ac:dyDescent="0.3">
      <c r="A918" s="26" t="s">
        <v>2559</v>
      </c>
      <c r="B918" s="26">
        <v>0</v>
      </c>
      <c r="C918" s="26" t="s">
        <v>715</v>
      </c>
      <c r="D918" s="26" t="s">
        <v>344</v>
      </c>
      <c r="E918" s="26" t="s">
        <v>624</v>
      </c>
      <c r="F918" s="26">
        <v>2017</v>
      </c>
      <c r="G918" s="26" t="s">
        <v>775</v>
      </c>
      <c r="H918" s="26">
        <v>1</v>
      </c>
      <c r="I918" s="26" t="s">
        <v>849</v>
      </c>
      <c r="K918" s="26" t="s">
        <v>845</v>
      </c>
      <c r="L918" s="26" t="s">
        <v>2560</v>
      </c>
      <c r="O918" s="27">
        <v>0</v>
      </c>
      <c r="P918" s="27">
        <v>731177</v>
      </c>
      <c r="S918" s="27">
        <v>0</v>
      </c>
      <c r="U918" s="27">
        <v>0</v>
      </c>
      <c r="V918" s="27">
        <v>0</v>
      </c>
      <c r="W918" s="27">
        <v>0</v>
      </c>
      <c r="X918" s="27">
        <v>731177</v>
      </c>
      <c r="Y918" s="26" t="s">
        <v>2561</v>
      </c>
    </row>
    <row r="919" spans="1:25" hidden="1" x14ac:dyDescent="0.3">
      <c r="A919" s="26" t="s">
        <v>2562</v>
      </c>
      <c r="B919" s="26">
        <v>0</v>
      </c>
      <c r="C919" s="26" t="s">
        <v>715</v>
      </c>
      <c r="D919" s="26" t="s">
        <v>345</v>
      </c>
      <c r="E919" s="26" t="s">
        <v>624</v>
      </c>
      <c r="F919" s="26">
        <v>2018</v>
      </c>
      <c r="G919" s="26" t="s">
        <v>805</v>
      </c>
      <c r="H919" s="26">
        <v>0</v>
      </c>
      <c r="I919" s="26" t="s">
        <v>849</v>
      </c>
      <c r="K919" s="26" t="s">
        <v>845</v>
      </c>
      <c r="L919" s="26" t="s">
        <v>2560</v>
      </c>
      <c r="M919" s="27">
        <v>0</v>
      </c>
      <c r="N919" s="27">
        <v>0</v>
      </c>
      <c r="O919" s="27">
        <v>0</v>
      </c>
      <c r="P919" s="27">
        <v>80463</v>
      </c>
      <c r="S919" s="27">
        <v>0</v>
      </c>
      <c r="U919" s="27">
        <v>0</v>
      </c>
      <c r="V919" s="27">
        <v>0</v>
      </c>
      <c r="W919" s="27">
        <v>0</v>
      </c>
      <c r="X919" s="27">
        <v>80463</v>
      </c>
      <c r="Y919" s="26" t="s">
        <v>2563</v>
      </c>
    </row>
    <row r="920" spans="1:25" x14ac:dyDescent="0.3">
      <c r="A920" s="26" t="s">
        <v>2564</v>
      </c>
      <c r="B920" s="26">
        <v>0</v>
      </c>
      <c r="C920" s="26" t="s">
        <v>715</v>
      </c>
      <c r="D920" s="26" t="s">
        <v>345</v>
      </c>
      <c r="E920" s="26" t="s">
        <v>624</v>
      </c>
      <c r="F920" s="26">
        <v>2019</v>
      </c>
      <c r="G920" s="26" t="s">
        <v>775</v>
      </c>
      <c r="H920" s="26">
        <v>1</v>
      </c>
      <c r="I920" s="26" t="s">
        <v>806</v>
      </c>
      <c r="K920" s="26" t="s">
        <v>845</v>
      </c>
      <c r="L920" s="26" t="s">
        <v>2560</v>
      </c>
      <c r="M920" s="27">
        <v>36939.14</v>
      </c>
      <c r="N920" s="27">
        <v>36939.14</v>
      </c>
      <c r="O920" s="27">
        <v>0</v>
      </c>
      <c r="P920" s="27">
        <v>403482</v>
      </c>
      <c r="Q920" s="27">
        <v>0</v>
      </c>
      <c r="R920" s="27">
        <v>0</v>
      </c>
      <c r="S920" s="27">
        <v>0</v>
      </c>
      <c r="U920" s="27">
        <v>36939.14</v>
      </c>
      <c r="V920" s="27">
        <v>36939.14</v>
      </c>
      <c r="W920" s="27">
        <v>0</v>
      </c>
      <c r="X920" s="27">
        <v>403482</v>
      </c>
      <c r="Y920" s="26" t="s">
        <v>2565</v>
      </c>
    </row>
    <row r="921" spans="1:25" hidden="1" x14ac:dyDescent="0.3">
      <c r="A921" s="26" t="s">
        <v>2566</v>
      </c>
      <c r="B921" s="26">
        <v>0</v>
      </c>
      <c r="C921" s="26" t="s">
        <v>715</v>
      </c>
      <c r="D921" s="26" t="s">
        <v>346</v>
      </c>
      <c r="E921" s="26" t="s">
        <v>624</v>
      </c>
      <c r="F921" s="26">
        <v>2015</v>
      </c>
      <c r="G921" s="26" t="s">
        <v>843</v>
      </c>
      <c r="H921" s="26">
        <v>0</v>
      </c>
    </row>
    <row r="922" spans="1:25" hidden="1" x14ac:dyDescent="0.3">
      <c r="A922" s="26" t="s">
        <v>2567</v>
      </c>
      <c r="B922" s="26">
        <v>0</v>
      </c>
      <c r="C922" s="26" t="s">
        <v>715</v>
      </c>
      <c r="D922" s="26" t="s">
        <v>346</v>
      </c>
      <c r="E922" s="26" t="s">
        <v>624</v>
      </c>
      <c r="F922" s="26">
        <v>2016</v>
      </c>
      <c r="G922" s="26" t="s">
        <v>775</v>
      </c>
      <c r="H922" s="26">
        <v>1</v>
      </c>
      <c r="I922" s="26" t="s">
        <v>882</v>
      </c>
      <c r="J922" s="26" t="s">
        <v>849</v>
      </c>
      <c r="K922" s="26" t="s">
        <v>845</v>
      </c>
      <c r="L922" s="26" t="s">
        <v>2568</v>
      </c>
      <c r="M922" s="27">
        <v>1343.9488636363601</v>
      </c>
      <c r="N922" s="27">
        <v>293.84145021645003</v>
      </c>
      <c r="O922" s="27">
        <v>1050.10741341991</v>
      </c>
      <c r="P922" s="27">
        <v>220757.41710783</v>
      </c>
      <c r="Q922" s="27">
        <v>0</v>
      </c>
      <c r="S922" s="27">
        <v>0</v>
      </c>
      <c r="T922" s="27">
        <v>247996.50289217001</v>
      </c>
      <c r="U922" s="27">
        <v>1343.9488636363601</v>
      </c>
      <c r="V922" s="27">
        <v>293.84145021645003</v>
      </c>
      <c r="W922" s="27">
        <v>1050.10741341991</v>
      </c>
      <c r="X922" s="27">
        <v>468753.91999999998</v>
      </c>
    </row>
    <row r="923" spans="1:25" hidden="1" x14ac:dyDescent="0.3">
      <c r="A923" s="26" t="s">
        <v>2569</v>
      </c>
      <c r="B923" s="26">
        <v>0</v>
      </c>
      <c r="C923" s="26" t="s">
        <v>715</v>
      </c>
      <c r="D923" s="26" t="s">
        <v>346</v>
      </c>
      <c r="E923" s="26" t="s">
        <v>624</v>
      </c>
      <c r="F923" s="26">
        <v>2017</v>
      </c>
      <c r="G923" s="26" t="s">
        <v>775</v>
      </c>
      <c r="H923" s="26">
        <v>1</v>
      </c>
      <c r="I923" s="26" t="s">
        <v>882</v>
      </c>
      <c r="J923" s="26" t="s">
        <v>849</v>
      </c>
      <c r="K923" s="26" t="s">
        <v>845</v>
      </c>
      <c r="L923" s="26" t="s">
        <v>2568</v>
      </c>
      <c r="M923" s="27">
        <v>17843.84</v>
      </c>
      <c r="N923" s="27">
        <v>0</v>
      </c>
      <c r="O923" s="27">
        <v>17843.84</v>
      </c>
      <c r="P923" s="27">
        <v>602342</v>
      </c>
      <c r="S923" s="27">
        <v>0</v>
      </c>
      <c r="T923" s="27">
        <v>310971</v>
      </c>
      <c r="U923" s="27">
        <v>17843.84</v>
      </c>
      <c r="V923" s="27">
        <v>0</v>
      </c>
      <c r="W923" s="27">
        <v>17843.84</v>
      </c>
      <c r="X923" s="27">
        <v>913313</v>
      </c>
      <c r="Y923" s="26" t="s">
        <v>2570</v>
      </c>
    </row>
    <row r="924" spans="1:25" hidden="1" x14ac:dyDescent="0.3">
      <c r="A924" s="26" t="s">
        <v>2571</v>
      </c>
      <c r="B924" s="26">
        <v>0</v>
      </c>
      <c r="C924" s="26" t="s">
        <v>715</v>
      </c>
      <c r="D924" s="26" t="s">
        <v>347</v>
      </c>
      <c r="E924" s="26" t="s">
        <v>624</v>
      </c>
      <c r="F924" s="26">
        <v>2018</v>
      </c>
      <c r="G924" s="26" t="s">
        <v>805</v>
      </c>
      <c r="H924" s="26">
        <v>0</v>
      </c>
      <c r="I924" s="26" t="s">
        <v>806</v>
      </c>
      <c r="J924" s="26" t="s">
        <v>849</v>
      </c>
      <c r="K924" s="26" t="s">
        <v>845</v>
      </c>
      <c r="L924" s="26" t="s">
        <v>2572</v>
      </c>
      <c r="M924" s="27">
        <v>41310.58</v>
      </c>
      <c r="N924" s="27">
        <v>40971.94</v>
      </c>
      <c r="O924" s="27">
        <v>338.63999999999902</v>
      </c>
      <c r="P924" s="27">
        <v>199618.25</v>
      </c>
      <c r="Q924" s="27">
        <v>0</v>
      </c>
      <c r="R924" s="27">
        <v>0</v>
      </c>
      <c r="S924" s="27">
        <v>0</v>
      </c>
      <c r="T924" s="27">
        <v>185980.63867758901</v>
      </c>
      <c r="U924" s="27">
        <v>41310.58</v>
      </c>
      <c r="V924" s="27">
        <v>40971.94</v>
      </c>
      <c r="W924" s="27">
        <v>338.63999999999902</v>
      </c>
      <c r="X924" s="27">
        <v>385598.88867758901</v>
      </c>
      <c r="Y924" s="26" t="s">
        <v>2573</v>
      </c>
    </row>
    <row r="925" spans="1:25" x14ac:dyDescent="0.3">
      <c r="A925" s="26" t="s">
        <v>2574</v>
      </c>
      <c r="B925" s="26">
        <v>0</v>
      </c>
      <c r="C925" s="26" t="s">
        <v>715</v>
      </c>
      <c r="D925" s="26" t="s">
        <v>347</v>
      </c>
      <c r="E925" s="26" t="s">
        <v>624</v>
      </c>
      <c r="F925" s="26">
        <v>2019</v>
      </c>
      <c r="G925" s="26" t="s">
        <v>775</v>
      </c>
      <c r="H925" s="26">
        <v>1</v>
      </c>
      <c r="I925" s="26" t="s">
        <v>806</v>
      </c>
      <c r="J925" s="26" t="s">
        <v>849</v>
      </c>
      <c r="K925" s="26" t="s">
        <v>845</v>
      </c>
      <c r="L925" s="26" t="s">
        <v>2572</v>
      </c>
      <c r="M925" s="27">
        <v>2500.8000000000002</v>
      </c>
      <c r="N925" s="27">
        <v>2120.5</v>
      </c>
      <c r="O925" s="27">
        <v>380.3</v>
      </c>
      <c r="P925" s="27">
        <v>213899</v>
      </c>
      <c r="S925" s="27">
        <v>0</v>
      </c>
      <c r="T925" s="27">
        <v>209480</v>
      </c>
      <c r="U925" s="27">
        <v>2500.8000000000002</v>
      </c>
      <c r="V925" s="27">
        <v>2120.5</v>
      </c>
      <c r="W925" s="27">
        <v>380.3</v>
      </c>
      <c r="X925" s="27">
        <v>423379</v>
      </c>
      <c r="Y925" s="26" t="s">
        <v>2575</v>
      </c>
    </row>
    <row r="926" spans="1:25" hidden="1" x14ac:dyDescent="0.3">
      <c r="A926" s="26" t="s">
        <v>2576</v>
      </c>
      <c r="B926" s="26">
        <v>0</v>
      </c>
      <c r="C926" s="26" t="s">
        <v>2577</v>
      </c>
      <c r="D926" s="26" t="s">
        <v>290</v>
      </c>
      <c r="E926" s="26" t="s">
        <v>628</v>
      </c>
      <c r="F926" s="26">
        <v>2018</v>
      </c>
      <c r="G926" s="26" t="s">
        <v>775</v>
      </c>
      <c r="H926" s="26">
        <v>1</v>
      </c>
      <c r="I926" s="26" t="s">
        <v>806</v>
      </c>
      <c r="J926" s="26" t="s">
        <v>806</v>
      </c>
      <c r="K926" s="26" t="s">
        <v>807</v>
      </c>
      <c r="M926" s="27">
        <v>0</v>
      </c>
      <c r="N926" s="27">
        <v>0</v>
      </c>
      <c r="O926" s="27">
        <v>0</v>
      </c>
      <c r="P926" s="27">
        <v>2825551.48</v>
      </c>
      <c r="Q926" s="27">
        <v>0</v>
      </c>
      <c r="R926" s="27">
        <v>0</v>
      </c>
      <c r="S926" s="27">
        <v>0</v>
      </c>
      <c r="T926" s="27">
        <v>465523.93</v>
      </c>
      <c r="U926" s="27">
        <v>0</v>
      </c>
      <c r="V926" s="27">
        <v>0</v>
      </c>
      <c r="W926" s="27">
        <v>0</v>
      </c>
      <c r="X926" s="27">
        <v>3291075.41</v>
      </c>
      <c r="Y926" s="26" t="s">
        <v>2578</v>
      </c>
    </row>
    <row r="927" spans="1:25" x14ac:dyDescent="0.3">
      <c r="A927" s="26" t="s">
        <v>2579</v>
      </c>
      <c r="B927" s="26">
        <v>0</v>
      </c>
      <c r="C927" s="26" t="s">
        <v>2577</v>
      </c>
      <c r="D927" s="26" t="s">
        <v>290</v>
      </c>
      <c r="E927" s="26" t="s">
        <v>628</v>
      </c>
      <c r="F927" s="26">
        <v>2019</v>
      </c>
      <c r="G927" s="26" t="s">
        <v>775</v>
      </c>
      <c r="H927" s="26">
        <v>1</v>
      </c>
      <c r="I927" s="26" t="s">
        <v>806</v>
      </c>
      <c r="J927" s="26" t="s">
        <v>806</v>
      </c>
      <c r="K927" s="26" t="s">
        <v>807</v>
      </c>
      <c r="M927" s="27">
        <v>0</v>
      </c>
      <c r="N927" s="27">
        <v>0</v>
      </c>
      <c r="O927" s="27">
        <v>0</v>
      </c>
      <c r="P927" s="27">
        <v>3036650.26</v>
      </c>
      <c r="Q927" s="27">
        <v>0</v>
      </c>
      <c r="R927" s="27">
        <v>0</v>
      </c>
      <c r="S927" s="27">
        <v>0</v>
      </c>
      <c r="T927" s="27">
        <v>253124.13</v>
      </c>
      <c r="U927" s="27">
        <v>0</v>
      </c>
      <c r="V927" s="27">
        <v>0</v>
      </c>
      <c r="W927" s="27">
        <v>0</v>
      </c>
      <c r="X927" s="27">
        <v>3289774.39</v>
      </c>
      <c r="Y927" s="26" t="s">
        <v>2580</v>
      </c>
    </row>
    <row r="928" spans="1:25" hidden="1" x14ac:dyDescent="0.3">
      <c r="A928" s="26" t="s">
        <v>2581</v>
      </c>
      <c r="B928" s="26">
        <v>0</v>
      </c>
      <c r="C928" s="26" t="s">
        <v>2577</v>
      </c>
      <c r="D928" s="26" t="s">
        <v>291</v>
      </c>
      <c r="E928" s="26" t="s">
        <v>628</v>
      </c>
      <c r="F928" s="26">
        <v>2015</v>
      </c>
      <c r="G928" s="26" t="s">
        <v>843</v>
      </c>
      <c r="H928" s="26">
        <v>0</v>
      </c>
    </row>
    <row r="929" spans="1:24" hidden="1" x14ac:dyDescent="0.3">
      <c r="A929" s="26" t="s">
        <v>2582</v>
      </c>
      <c r="B929" s="26">
        <v>0</v>
      </c>
      <c r="C929" s="26" t="s">
        <v>2577</v>
      </c>
      <c r="D929" s="26" t="s">
        <v>291</v>
      </c>
      <c r="E929" s="26" t="s">
        <v>628</v>
      </c>
      <c r="F929" s="26">
        <v>2016</v>
      </c>
      <c r="G929" s="26" t="s">
        <v>775</v>
      </c>
      <c r="H929" s="26">
        <v>1</v>
      </c>
      <c r="I929" s="26" t="s">
        <v>806</v>
      </c>
      <c r="J929" s="26" t="s">
        <v>806</v>
      </c>
      <c r="K929" s="26" t="s">
        <v>807</v>
      </c>
      <c r="M929" s="27">
        <v>0</v>
      </c>
      <c r="N929" s="27">
        <v>0</v>
      </c>
      <c r="O929" s="27">
        <v>0</v>
      </c>
      <c r="P929" s="27">
        <v>844289.4</v>
      </c>
      <c r="Q929" s="27">
        <v>0</v>
      </c>
      <c r="R929" s="27">
        <v>0</v>
      </c>
      <c r="S929" s="27">
        <v>0</v>
      </c>
      <c r="T929" s="27">
        <v>1813458.82</v>
      </c>
      <c r="U929" s="27">
        <v>0</v>
      </c>
      <c r="V929" s="27">
        <v>0</v>
      </c>
      <c r="W929" s="27">
        <v>0</v>
      </c>
      <c r="X929" s="27">
        <v>2657748.2200000002</v>
      </c>
    </row>
    <row r="930" spans="1:24" hidden="1" x14ac:dyDescent="0.3">
      <c r="A930" s="26" t="s">
        <v>2583</v>
      </c>
      <c r="B930" s="26">
        <v>0</v>
      </c>
      <c r="C930" s="26" t="s">
        <v>2577</v>
      </c>
      <c r="D930" s="26" t="s">
        <v>291</v>
      </c>
      <c r="E930" s="26" t="s">
        <v>628</v>
      </c>
      <c r="F930" s="26">
        <v>2017</v>
      </c>
      <c r="G930" s="26" t="s">
        <v>775</v>
      </c>
      <c r="H930" s="26">
        <v>1</v>
      </c>
      <c r="I930" s="26" t="s">
        <v>806</v>
      </c>
      <c r="J930" s="26" t="s">
        <v>806</v>
      </c>
      <c r="K930" s="26" t="s">
        <v>807</v>
      </c>
      <c r="M930" s="27">
        <v>0</v>
      </c>
      <c r="N930" s="27">
        <v>0</v>
      </c>
      <c r="O930" s="27">
        <v>0</v>
      </c>
      <c r="P930" s="27">
        <v>740813</v>
      </c>
      <c r="Q930" s="27">
        <v>0</v>
      </c>
      <c r="R930" s="27">
        <v>0</v>
      </c>
      <c r="S930" s="27">
        <v>0</v>
      </c>
      <c r="T930" s="27">
        <v>2304798</v>
      </c>
      <c r="U930" s="27">
        <v>0</v>
      </c>
      <c r="V930" s="27">
        <v>0</v>
      </c>
      <c r="W930" s="27">
        <v>0</v>
      </c>
      <c r="X930" s="27">
        <v>3045611</v>
      </c>
    </row>
    <row r="931" spans="1:24" hidden="1" x14ac:dyDescent="0.3">
      <c r="A931" s="26" t="s">
        <v>2584</v>
      </c>
      <c r="B931" s="26">
        <v>0</v>
      </c>
      <c r="C931" s="26" t="s">
        <v>2577</v>
      </c>
      <c r="D931" s="26" t="s">
        <v>292</v>
      </c>
      <c r="E931" s="26" t="s">
        <v>628</v>
      </c>
      <c r="F931" s="26">
        <v>2016</v>
      </c>
      <c r="G931" s="26" t="s">
        <v>775</v>
      </c>
      <c r="H931" s="26">
        <v>1</v>
      </c>
      <c r="I931" s="26" t="s">
        <v>806</v>
      </c>
      <c r="J931" s="26" t="s">
        <v>806</v>
      </c>
      <c r="K931" s="26" t="s">
        <v>807</v>
      </c>
      <c r="O931" s="27">
        <v>0</v>
      </c>
      <c r="P931" s="27">
        <v>973624</v>
      </c>
      <c r="S931" s="27">
        <v>0</v>
      </c>
      <c r="U931" s="27">
        <v>0</v>
      </c>
      <c r="V931" s="27">
        <v>0</v>
      </c>
      <c r="W931" s="27">
        <v>0</v>
      </c>
      <c r="X931" s="27">
        <v>973624</v>
      </c>
    </row>
    <row r="932" spans="1:24" hidden="1" x14ac:dyDescent="0.3">
      <c r="A932" s="26" t="s">
        <v>2585</v>
      </c>
      <c r="B932" s="26">
        <v>0</v>
      </c>
      <c r="C932" s="26" t="s">
        <v>2577</v>
      </c>
      <c r="D932" s="26" t="s">
        <v>292</v>
      </c>
      <c r="E932" s="26" t="s">
        <v>628</v>
      </c>
      <c r="F932" s="26">
        <v>2017</v>
      </c>
      <c r="G932" s="26" t="s">
        <v>775</v>
      </c>
      <c r="H932" s="26">
        <v>1</v>
      </c>
      <c r="I932" s="26" t="s">
        <v>806</v>
      </c>
      <c r="J932" s="26" t="s">
        <v>806</v>
      </c>
      <c r="K932" s="26" t="s">
        <v>807</v>
      </c>
      <c r="O932" s="27">
        <v>0</v>
      </c>
      <c r="P932" s="27">
        <v>1360209.64</v>
      </c>
      <c r="S932" s="27">
        <v>0</v>
      </c>
      <c r="U932" s="27">
        <v>0</v>
      </c>
      <c r="V932" s="27">
        <v>0</v>
      </c>
      <c r="W932" s="27">
        <v>0</v>
      </c>
      <c r="X932" s="27">
        <v>1360209.64</v>
      </c>
    </row>
    <row r="933" spans="1:24" hidden="1" x14ac:dyDescent="0.3">
      <c r="A933" s="26" t="s">
        <v>2586</v>
      </c>
      <c r="B933" s="26">
        <v>0</v>
      </c>
      <c r="C933" s="26" t="s">
        <v>2577</v>
      </c>
      <c r="D933" s="26" t="s">
        <v>293</v>
      </c>
      <c r="E933" s="26" t="s">
        <v>628</v>
      </c>
      <c r="F933" s="26">
        <v>2016</v>
      </c>
      <c r="G933" s="26" t="s">
        <v>775</v>
      </c>
      <c r="H933" s="26">
        <v>1</v>
      </c>
      <c r="I933" s="26" t="s">
        <v>806</v>
      </c>
      <c r="J933" s="26" t="s">
        <v>806</v>
      </c>
      <c r="K933" s="26" t="s">
        <v>807</v>
      </c>
      <c r="M933" s="27">
        <v>0</v>
      </c>
      <c r="N933" s="27">
        <v>0</v>
      </c>
      <c r="O933" s="27">
        <v>0</v>
      </c>
      <c r="P933" s="27">
        <v>1193714.32</v>
      </c>
      <c r="Q933" s="27">
        <v>0</v>
      </c>
      <c r="R933" s="27">
        <v>0</v>
      </c>
      <c r="S933" s="27">
        <v>0</v>
      </c>
      <c r="T933" s="27">
        <v>941173.85</v>
      </c>
      <c r="U933" s="27">
        <v>0</v>
      </c>
      <c r="V933" s="27">
        <v>0</v>
      </c>
      <c r="W933" s="27">
        <v>0</v>
      </c>
      <c r="X933" s="27">
        <v>2134888.17</v>
      </c>
    </row>
    <row r="934" spans="1:24" hidden="1" x14ac:dyDescent="0.3">
      <c r="A934" s="26" t="s">
        <v>2587</v>
      </c>
      <c r="B934" s="26">
        <v>0</v>
      </c>
      <c r="C934" s="26" t="s">
        <v>2577</v>
      </c>
      <c r="D934" s="26" t="s">
        <v>293</v>
      </c>
      <c r="E934" s="26" t="s">
        <v>628</v>
      </c>
      <c r="F934" s="26">
        <v>2017</v>
      </c>
      <c r="G934" s="26" t="s">
        <v>775</v>
      </c>
      <c r="H934" s="26">
        <v>1</v>
      </c>
      <c r="I934" s="26" t="s">
        <v>806</v>
      </c>
      <c r="J934" s="26" t="s">
        <v>806</v>
      </c>
      <c r="K934" s="26" t="s">
        <v>807</v>
      </c>
      <c r="M934" s="27">
        <v>0</v>
      </c>
      <c r="N934" s="27">
        <v>0</v>
      </c>
      <c r="O934" s="27">
        <v>0</v>
      </c>
      <c r="P934" s="27">
        <v>1878870</v>
      </c>
      <c r="Q934" s="27">
        <v>0</v>
      </c>
      <c r="R934" s="27">
        <v>0</v>
      </c>
      <c r="S934" s="27">
        <v>0</v>
      </c>
      <c r="T934" s="27">
        <v>917520</v>
      </c>
      <c r="U934" s="27">
        <v>0</v>
      </c>
      <c r="V934" s="27">
        <v>0</v>
      </c>
      <c r="W934" s="27">
        <v>0</v>
      </c>
      <c r="X934" s="27">
        <v>2796390</v>
      </c>
    </row>
    <row r="935" spans="1:24" hidden="1" x14ac:dyDescent="0.3">
      <c r="A935" s="26" t="s">
        <v>2588</v>
      </c>
      <c r="B935" s="26">
        <v>0</v>
      </c>
      <c r="C935" s="26" t="s">
        <v>2577</v>
      </c>
      <c r="D935" s="26" t="s">
        <v>294</v>
      </c>
      <c r="E935" s="26" t="s">
        <v>628</v>
      </c>
      <c r="F935" s="26">
        <v>2018</v>
      </c>
      <c r="G935" s="26" t="s">
        <v>775</v>
      </c>
      <c r="H935" s="26">
        <v>1</v>
      </c>
      <c r="I935" s="26" t="s">
        <v>806</v>
      </c>
      <c r="J935" s="26" t="s">
        <v>806</v>
      </c>
      <c r="K935" s="26" t="s">
        <v>807</v>
      </c>
      <c r="M935" s="27">
        <v>0</v>
      </c>
      <c r="N935" s="27">
        <v>0</v>
      </c>
      <c r="O935" s="27">
        <v>0</v>
      </c>
      <c r="P935" s="27">
        <v>888265.04289381602</v>
      </c>
      <c r="Q935" s="27">
        <v>0</v>
      </c>
      <c r="R935" s="27">
        <v>0</v>
      </c>
      <c r="S935" s="27">
        <v>0</v>
      </c>
      <c r="T935" s="27">
        <v>525504.35464318004</v>
      </c>
      <c r="U935" s="27">
        <v>0</v>
      </c>
      <c r="V935" s="27">
        <v>0</v>
      </c>
      <c r="W935" s="27">
        <v>0</v>
      </c>
      <c r="X935" s="27">
        <v>1413769.397537</v>
      </c>
    </row>
    <row r="936" spans="1:24" x14ac:dyDescent="0.3">
      <c r="A936" s="26" t="s">
        <v>2589</v>
      </c>
      <c r="B936" s="26">
        <v>0</v>
      </c>
      <c r="C936" s="26" t="s">
        <v>2577</v>
      </c>
      <c r="D936" s="26" t="s">
        <v>294</v>
      </c>
      <c r="E936" s="26" t="s">
        <v>628</v>
      </c>
      <c r="F936" s="26">
        <v>2019</v>
      </c>
      <c r="G936" s="26" t="s">
        <v>775</v>
      </c>
      <c r="H936" s="26">
        <v>1</v>
      </c>
      <c r="I936" s="26" t="s">
        <v>806</v>
      </c>
      <c r="J936" s="26" t="s">
        <v>806</v>
      </c>
      <c r="K936" s="26" t="s">
        <v>807</v>
      </c>
      <c r="M936" s="27">
        <v>0</v>
      </c>
      <c r="N936" s="27">
        <v>0</v>
      </c>
      <c r="O936" s="27">
        <v>0</v>
      </c>
      <c r="P936" s="27">
        <v>783486.29</v>
      </c>
      <c r="Q936" s="27">
        <v>0</v>
      </c>
      <c r="R936" s="27">
        <v>0</v>
      </c>
      <c r="S936" s="27">
        <v>0</v>
      </c>
      <c r="T936" s="27">
        <v>471319.75</v>
      </c>
      <c r="U936" s="27">
        <v>0</v>
      </c>
      <c r="V936" s="27">
        <v>0</v>
      </c>
      <c r="W936" s="27">
        <v>0</v>
      </c>
      <c r="X936" s="27">
        <v>1254806.04</v>
      </c>
    </row>
    <row r="937" spans="1:24" hidden="1" x14ac:dyDescent="0.3">
      <c r="A937" s="26" t="s">
        <v>2590</v>
      </c>
      <c r="B937" s="26">
        <v>0</v>
      </c>
      <c r="C937" s="26" t="s">
        <v>2577</v>
      </c>
      <c r="D937" s="26" t="s">
        <v>295</v>
      </c>
      <c r="E937" s="26" t="s">
        <v>628</v>
      </c>
      <c r="F937" s="26">
        <v>2016</v>
      </c>
      <c r="G937" s="26" t="s">
        <v>775</v>
      </c>
      <c r="H937" s="26">
        <v>1</v>
      </c>
      <c r="I937" s="26" t="s">
        <v>806</v>
      </c>
      <c r="J937" s="26" t="s">
        <v>806</v>
      </c>
      <c r="K937" s="26" t="s">
        <v>807</v>
      </c>
      <c r="O937" s="27">
        <v>0</v>
      </c>
      <c r="P937" s="27">
        <v>1957998</v>
      </c>
      <c r="S937" s="27">
        <v>0</v>
      </c>
      <c r="T937" s="27">
        <v>61459</v>
      </c>
      <c r="U937" s="27">
        <v>0</v>
      </c>
      <c r="V937" s="27">
        <v>0</v>
      </c>
      <c r="W937" s="27">
        <v>0</v>
      </c>
      <c r="X937" s="27">
        <v>2019457</v>
      </c>
    </row>
    <row r="938" spans="1:24" hidden="1" x14ac:dyDescent="0.3">
      <c r="A938" s="26" t="s">
        <v>2591</v>
      </c>
      <c r="B938" s="26">
        <v>0</v>
      </c>
      <c r="C938" s="26" t="s">
        <v>2577</v>
      </c>
      <c r="D938" s="26" t="s">
        <v>295</v>
      </c>
      <c r="E938" s="26" t="s">
        <v>628</v>
      </c>
      <c r="F938" s="26">
        <v>2017</v>
      </c>
      <c r="G938" s="26" t="s">
        <v>775</v>
      </c>
      <c r="H938" s="26">
        <v>1</v>
      </c>
      <c r="I938" s="26" t="s">
        <v>806</v>
      </c>
      <c r="J938" s="26" t="s">
        <v>806</v>
      </c>
      <c r="K938" s="26" t="s">
        <v>807</v>
      </c>
      <c r="O938" s="27">
        <v>0</v>
      </c>
      <c r="P938" s="27">
        <v>3669520.39</v>
      </c>
      <c r="S938" s="27">
        <v>0</v>
      </c>
      <c r="T938" s="27">
        <v>58964.26</v>
      </c>
      <c r="U938" s="27">
        <v>0</v>
      </c>
      <c r="V938" s="27">
        <v>0</v>
      </c>
      <c r="W938" s="27">
        <v>0</v>
      </c>
      <c r="X938" s="27">
        <v>3728484.65</v>
      </c>
    </row>
    <row r="939" spans="1:24" hidden="1" x14ac:dyDescent="0.3">
      <c r="A939" s="26" t="s">
        <v>2592</v>
      </c>
      <c r="B939" s="26">
        <v>0</v>
      </c>
      <c r="C939" s="26" t="s">
        <v>713</v>
      </c>
      <c r="D939" s="26" t="s">
        <v>324</v>
      </c>
      <c r="E939" s="26" t="s">
        <v>624</v>
      </c>
      <c r="F939" s="26">
        <v>2015</v>
      </c>
      <c r="G939" s="26" t="s">
        <v>775</v>
      </c>
      <c r="H939" s="26">
        <v>1</v>
      </c>
    </row>
    <row r="940" spans="1:24" hidden="1" x14ac:dyDescent="0.3">
      <c r="A940" s="26" t="s">
        <v>2593</v>
      </c>
      <c r="B940" s="26">
        <v>0</v>
      </c>
      <c r="C940" s="26" t="s">
        <v>713</v>
      </c>
      <c r="D940" s="26" t="s">
        <v>324</v>
      </c>
      <c r="E940" s="26" t="s">
        <v>624</v>
      </c>
      <c r="F940" s="26">
        <v>2016</v>
      </c>
      <c r="G940" s="26" t="s">
        <v>775</v>
      </c>
      <c r="H940" s="26">
        <v>1</v>
      </c>
      <c r="I940" s="26" t="s">
        <v>806</v>
      </c>
      <c r="J940" s="26" t="s">
        <v>806</v>
      </c>
      <c r="K940" s="26" t="s">
        <v>807</v>
      </c>
      <c r="M940" s="27">
        <v>197.2</v>
      </c>
      <c r="N940" s="27">
        <v>197.2</v>
      </c>
      <c r="O940" s="27">
        <v>0</v>
      </c>
      <c r="P940" s="27">
        <v>369928.76</v>
      </c>
      <c r="Q940" s="27">
        <v>22551.040000000001</v>
      </c>
      <c r="R940" s="27">
        <v>22551.040000000001</v>
      </c>
      <c r="S940" s="27">
        <v>0</v>
      </c>
      <c r="T940" s="27">
        <v>1114514.82</v>
      </c>
      <c r="U940" s="27">
        <v>22748.240000000002</v>
      </c>
      <c r="V940" s="27">
        <v>22748.240000000002</v>
      </c>
      <c r="W940" s="27">
        <v>0</v>
      </c>
      <c r="X940" s="27">
        <v>1484443.58</v>
      </c>
    </row>
    <row r="941" spans="1:24" hidden="1" x14ac:dyDescent="0.3">
      <c r="A941" s="26" t="s">
        <v>2594</v>
      </c>
      <c r="B941" s="26">
        <v>0</v>
      </c>
      <c r="C941" s="26" t="s">
        <v>713</v>
      </c>
      <c r="D941" s="26" t="s">
        <v>324</v>
      </c>
      <c r="E941" s="26" t="s">
        <v>624</v>
      </c>
      <c r="F941" s="26">
        <v>2017</v>
      </c>
      <c r="G941" s="26" t="s">
        <v>775</v>
      </c>
      <c r="H941" s="26">
        <v>1</v>
      </c>
      <c r="I941" s="26" t="s">
        <v>806</v>
      </c>
      <c r="J941" s="26" t="s">
        <v>806</v>
      </c>
      <c r="K941" s="26" t="s">
        <v>807</v>
      </c>
      <c r="M941" s="27">
        <v>1018</v>
      </c>
      <c r="N941" s="27">
        <v>1018</v>
      </c>
      <c r="O941" s="27">
        <v>0</v>
      </c>
      <c r="P941" s="27">
        <v>282134.83</v>
      </c>
      <c r="Q941" s="27">
        <v>53515</v>
      </c>
      <c r="R941" s="27">
        <v>53515</v>
      </c>
      <c r="S941" s="27">
        <v>0</v>
      </c>
      <c r="T941" s="27">
        <v>1852845.96</v>
      </c>
      <c r="U941" s="27">
        <v>54533</v>
      </c>
      <c r="V941" s="27">
        <v>54533</v>
      </c>
      <c r="W941" s="27">
        <v>0</v>
      </c>
      <c r="X941" s="27">
        <v>2134980.79</v>
      </c>
    </row>
    <row r="942" spans="1:24" hidden="1" x14ac:dyDescent="0.3">
      <c r="A942" s="26" t="s">
        <v>2595</v>
      </c>
      <c r="B942" s="26">
        <v>0</v>
      </c>
      <c r="C942" s="26" t="s">
        <v>713</v>
      </c>
      <c r="D942" s="26" t="s">
        <v>325</v>
      </c>
      <c r="E942" s="26" t="s">
        <v>624</v>
      </c>
      <c r="F942" s="26">
        <v>2018</v>
      </c>
      <c r="G942" s="26" t="s">
        <v>834</v>
      </c>
      <c r="H942" s="26">
        <v>0</v>
      </c>
      <c r="I942" s="26" t="s">
        <v>806</v>
      </c>
      <c r="J942" s="26" t="s">
        <v>806</v>
      </c>
      <c r="K942" s="26" t="s">
        <v>807</v>
      </c>
      <c r="M942" s="27">
        <v>6698.08</v>
      </c>
      <c r="N942" s="27">
        <v>6698.08</v>
      </c>
      <c r="O942" s="27">
        <v>0</v>
      </c>
      <c r="P942" s="27">
        <v>156697</v>
      </c>
      <c r="Q942" s="27">
        <v>12434.72</v>
      </c>
      <c r="R942" s="27">
        <v>12434.72</v>
      </c>
      <c r="S942" s="27">
        <v>0</v>
      </c>
      <c r="T942" s="27">
        <v>862179</v>
      </c>
      <c r="U942" s="27">
        <v>19132.8</v>
      </c>
      <c r="V942" s="27">
        <v>19132.8</v>
      </c>
      <c r="W942" s="27">
        <v>0</v>
      </c>
      <c r="X942" s="27">
        <v>1018876</v>
      </c>
    </row>
    <row r="943" spans="1:24" x14ac:dyDescent="0.3">
      <c r="A943" s="26" t="s">
        <v>2596</v>
      </c>
      <c r="B943" s="26">
        <v>0</v>
      </c>
      <c r="C943" s="26" t="s">
        <v>713</v>
      </c>
      <c r="D943" s="26" t="s">
        <v>325</v>
      </c>
      <c r="E943" s="26" t="s">
        <v>624</v>
      </c>
      <c r="F943" s="26">
        <v>2019</v>
      </c>
      <c r="G943" s="26" t="s">
        <v>775</v>
      </c>
      <c r="H943" s="26">
        <v>1</v>
      </c>
      <c r="I943" s="26" t="s">
        <v>806</v>
      </c>
      <c r="J943" s="26" t="s">
        <v>806</v>
      </c>
      <c r="K943" s="26" t="s">
        <v>807</v>
      </c>
      <c r="M943" s="27">
        <v>12184.9</v>
      </c>
      <c r="N943" s="27">
        <v>12184.9</v>
      </c>
      <c r="O943" s="27">
        <v>0</v>
      </c>
      <c r="P943" s="27">
        <v>173999.23</v>
      </c>
      <c r="Q943" s="27">
        <v>18665.740000000002</v>
      </c>
      <c r="R943" s="27">
        <v>18665.740000000002</v>
      </c>
      <c r="S943" s="27">
        <v>0</v>
      </c>
      <c r="T943" s="27">
        <v>774053.77</v>
      </c>
      <c r="U943" s="27">
        <v>30850.639999999999</v>
      </c>
      <c r="V943" s="27">
        <v>30850.639999999999</v>
      </c>
      <c r="W943" s="27">
        <v>0</v>
      </c>
      <c r="X943" s="27">
        <v>948053</v>
      </c>
    </row>
    <row r="944" spans="1:24" hidden="1" x14ac:dyDescent="0.3">
      <c r="A944" s="26" t="s">
        <v>2597</v>
      </c>
      <c r="B944" s="26">
        <v>0</v>
      </c>
      <c r="C944" s="26" t="s">
        <v>713</v>
      </c>
      <c r="D944" s="26" t="s">
        <v>326</v>
      </c>
      <c r="E944" s="26" t="s">
        <v>624</v>
      </c>
      <c r="F944" s="26">
        <v>2016</v>
      </c>
      <c r="G944" s="26" t="s">
        <v>775</v>
      </c>
      <c r="H944" s="26">
        <v>1</v>
      </c>
      <c r="I944" s="26" t="s">
        <v>806</v>
      </c>
      <c r="J944" s="26" t="s">
        <v>806</v>
      </c>
      <c r="K944" s="26" t="s">
        <v>807</v>
      </c>
      <c r="M944" s="27">
        <v>4011</v>
      </c>
      <c r="N944" s="27">
        <v>4011</v>
      </c>
      <c r="O944" s="27">
        <v>0</v>
      </c>
      <c r="P944" s="27">
        <v>522466</v>
      </c>
      <c r="Q944" s="27">
        <v>130073.48</v>
      </c>
      <c r="R944" s="27">
        <v>130073.48</v>
      </c>
      <c r="S944" s="27">
        <v>0</v>
      </c>
      <c r="T944" s="27">
        <v>2368427</v>
      </c>
      <c r="U944" s="27">
        <v>134084.48000000001</v>
      </c>
      <c r="V944" s="27">
        <v>134084.48000000001</v>
      </c>
      <c r="W944" s="27">
        <v>0</v>
      </c>
      <c r="X944" s="27">
        <v>2890893</v>
      </c>
    </row>
    <row r="945" spans="1:25" hidden="1" x14ac:dyDescent="0.3">
      <c r="A945" s="26" t="s">
        <v>2598</v>
      </c>
      <c r="B945" s="26">
        <v>0</v>
      </c>
      <c r="C945" s="26" t="s">
        <v>713</v>
      </c>
      <c r="D945" s="26" t="s">
        <v>326</v>
      </c>
      <c r="E945" s="26" t="s">
        <v>624</v>
      </c>
      <c r="F945" s="26">
        <v>2017</v>
      </c>
      <c r="G945" s="26" t="s">
        <v>775</v>
      </c>
      <c r="H945" s="26">
        <v>1</v>
      </c>
      <c r="I945" s="26" t="s">
        <v>806</v>
      </c>
      <c r="J945" s="26" t="s">
        <v>806</v>
      </c>
      <c r="K945" s="26" t="s">
        <v>807</v>
      </c>
      <c r="M945" s="27">
        <v>3285</v>
      </c>
      <c r="N945" s="27">
        <v>3285</v>
      </c>
      <c r="O945" s="27">
        <v>0</v>
      </c>
      <c r="P945" s="27">
        <v>288967.99</v>
      </c>
      <c r="Q945" s="27">
        <v>180189</v>
      </c>
      <c r="R945" s="27">
        <v>180189</v>
      </c>
      <c r="S945" s="27">
        <v>0</v>
      </c>
      <c r="T945" s="27">
        <v>2905609</v>
      </c>
      <c r="U945" s="27">
        <v>183474</v>
      </c>
      <c r="V945" s="27">
        <v>183474</v>
      </c>
      <c r="W945" s="27">
        <v>0</v>
      </c>
      <c r="X945" s="27">
        <v>3194576.99</v>
      </c>
    </row>
    <row r="946" spans="1:25" hidden="1" x14ac:dyDescent="0.3">
      <c r="A946" s="26" t="s">
        <v>2599</v>
      </c>
      <c r="B946" s="26">
        <v>0</v>
      </c>
      <c r="C946" s="26" t="s">
        <v>713</v>
      </c>
      <c r="D946" s="26" t="s">
        <v>327</v>
      </c>
      <c r="E946" s="26" t="s">
        <v>624</v>
      </c>
      <c r="F946" s="26">
        <v>2018</v>
      </c>
      <c r="G946" s="26" t="s">
        <v>843</v>
      </c>
      <c r="H946" s="26">
        <v>0</v>
      </c>
    </row>
    <row r="947" spans="1:25" x14ac:dyDescent="0.3">
      <c r="A947" s="26" t="s">
        <v>2600</v>
      </c>
      <c r="B947" s="26">
        <v>0</v>
      </c>
      <c r="C947" s="26" t="s">
        <v>713</v>
      </c>
      <c r="D947" s="26" t="s">
        <v>327</v>
      </c>
      <c r="E947" s="26" t="s">
        <v>624</v>
      </c>
      <c r="F947" s="26">
        <v>2019</v>
      </c>
      <c r="G947" s="26" t="s">
        <v>775</v>
      </c>
      <c r="H947" s="26">
        <v>1</v>
      </c>
      <c r="I947" s="26" t="s">
        <v>806</v>
      </c>
      <c r="J947" s="26" t="s">
        <v>806</v>
      </c>
      <c r="K947" s="26" t="s">
        <v>807</v>
      </c>
      <c r="M947" s="27">
        <v>9503.9599999999991</v>
      </c>
      <c r="N947" s="27">
        <v>9503.9599999999991</v>
      </c>
      <c r="O947" s="27">
        <v>0</v>
      </c>
      <c r="P947" s="27">
        <v>288008.99</v>
      </c>
      <c r="Q947" s="27">
        <v>43570.13</v>
      </c>
      <c r="R947" s="27">
        <v>43570.13</v>
      </c>
      <c r="S947" s="27">
        <v>0</v>
      </c>
      <c r="T947" s="27">
        <v>1300200.92</v>
      </c>
      <c r="U947" s="27">
        <v>53074.09</v>
      </c>
      <c r="V947" s="27">
        <v>53074.09</v>
      </c>
      <c r="W947" s="27">
        <v>0</v>
      </c>
      <c r="X947" s="27">
        <v>1588209.91</v>
      </c>
    </row>
    <row r="948" spans="1:25" hidden="1" x14ac:dyDescent="0.3">
      <c r="A948" s="26" t="s">
        <v>2601</v>
      </c>
      <c r="B948" s="26">
        <v>0</v>
      </c>
      <c r="C948" s="26" t="s">
        <v>713</v>
      </c>
      <c r="D948" s="26" t="s">
        <v>2602</v>
      </c>
      <c r="E948" s="26" t="s">
        <v>624</v>
      </c>
      <c r="F948" s="26">
        <v>2016</v>
      </c>
      <c r="G948" s="26" t="s">
        <v>775</v>
      </c>
      <c r="H948" s="26">
        <v>1</v>
      </c>
      <c r="I948" s="26" t="s">
        <v>806</v>
      </c>
      <c r="J948" s="26" t="s">
        <v>806</v>
      </c>
      <c r="K948" s="26" t="s">
        <v>807</v>
      </c>
      <c r="M948" s="27">
        <v>192.19</v>
      </c>
      <c r="N948" s="27">
        <v>192.19</v>
      </c>
      <c r="O948" s="27">
        <v>0</v>
      </c>
      <c r="P948" s="27">
        <v>86926.85</v>
      </c>
      <c r="Q948" s="27">
        <v>7557.29</v>
      </c>
      <c r="R948" s="27">
        <v>7557.29</v>
      </c>
      <c r="S948" s="27">
        <v>0</v>
      </c>
      <c r="T948" s="27">
        <v>247101.67</v>
      </c>
      <c r="U948" s="27">
        <v>7749.48</v>
      </c>
      <c r="V948" s="27">
        <v>7749.48</v>
      </c>
      <c r="W948" s="27">
        <v>0</v>
      </c>
      <c r="X948" s="27">
        <v>334028.52</v>
      </c>
    </row>
    <row r="949" spans="1:25" x14ac:dyDescent="0.3">
      <c r="A949" s="26" t="s">
        <v>2603</v>
      </c>
      <c r="B949" s="26">
        <v>0</v>
      </c>
      <c r="C949" s="26" t="s">
        <v>2604</v>
      </c>
      <c r="D949" s="26" t="s">
        <v>2605</v>
      </c>
      <c r="E949" s="26" t="s">
        <v>628</v>
      </c>
      <c r="F949" s="26">
        <v>2019</v>
      </c>
      <c r="G949" s="26" t="s">
        <v>775</v>
      </c>
      <c r="H949" s="26">
        <v>1</v>
      </c>
      <c r="I949" s="26" t="s">
        <v>849</v>
      </c>
      <c r="J949" s="26" t="s">
        <v>849</v>
      </c>
      <c r="K949" s="26" t="s">
        <v>849</v>
      </c>
      <c r="M949" s="27">
        <v>305.55</v>
      </c>
      <c r="O949" s="27">
        <v>305.55</v>
      </c>
      <c r="P949" s="27">
        <v>43727.1</v>
      </c>
      <c r="Q949" s="27">
        <v>0</v>
      </c>
      <c r="S949" s="27">
        <v>0</v>
      </c>
      <c r="U949" s="27">
        <v>305.55</v>
      </c>
      <c r="V949" s="27">
        <v>0</v>
      </c>
      <c r="W949" s="27">
        <v>305.55</v>
      </c>
      <c r="X949" s="27">
        <v>43727.1</v>
      </c>
      <c r="Y949" s="26" t="s">
        <v>2606</v>
      </c>
    </row>
    <row r="950" spans="1:25" hidden="1" x14ac:dyDescent="0.3">
      <c r="A950" s="26" t="s">
        <v>2607</v>
      </c>
      <c r="B950" s="26">
        <v>0</v>
      </c>
      <c r="C950" s="26" t="s">
        <v>2604</v>
      </c>
      <c r="D950" s="26" t="s">
        <v>2605</v>
      </c>
      <c r="E950" s="26" t="s">
        <v>628</v>
      </c>
      <c r="F950" s="26">
        <v>2020</v>
      </c>
      <c r="G950" s="26" t="s">
        <v>843</v>
      </c>
      <c r="H950" s="26">
        <v>0</v>
      </c>
    </row>
    <row r="951" spans="1:25" x14ac:dyDescent="0.3">
      <c r="A951" s="26" t="s">
        <v>2608</v>
      </c>
      <c r="B951" s="26">
        <v>0</v>
      </c>
      <c r="C951" s="26" t="s">
        <v>711</v>
      </c>
      <c r="D951" s="26" t="s">
        <v>286</v>
      </c>
      <c r="E951" s="26" t="s">
        <v>628</v>
      </c>
      <c r="F951" s="26">
        <v>2019</v>
      </c>
      <c r="G951" s="26" t="s">
        <v>775</v>
      </c>
      <c r="H951" s="26">
        <v>1</v>
      </c>
      <c r="I951" s="26" t="s">
        <v>845</v>
      </c>
      <c r="J951" s="26" t="s">
        <v>845</v>
      </c>
      <c r="K951" s="26" t="s">
        <v>845</v>
      </c>
      <c r="L951" s="26" t="s">
        <v>2609</v>
      </c>
      <c r="M951" s="27">
        <v>4440.62</v>
      </c>
      <c r="O951" s="27">
        <v>4440.62</v>
      </c>
      <c r="P951" s="27">
        <v>1858882.78</v>
      </c>
      <c r="Q951" s="27">
        <v>18661.4305472212</v>
      </c>
      <c r="S951" s="27">
        <v>18661.4305472212</v>
      </c>
      <c r="T951" s="27">
        <v>1661606.17</v>
      </c>
      <c r="U951" s="27">
        <v>23102.050547221199</v>
      </c>
      <c r="V951" s="27">
        <v>0</v>
      </c>
      <c r="W951" s="27">
        <v>23102.050547221199</v>
      </c>
      <c r="X951" s="27">
        <v>3520488.95</v>
      </c>
      <c r="Y951" s="26" t="s">
        <v>2610</v>
      </c>
    </row>
    <row r="952" spans="1:25" hidden="1" x14ac:dyDescent="0.3">
      <c r="A952" s="26" t="s">
        <v>2611</v>
      </c>
      <c r="B952" s="26">
        <v>0</v>
      </c>
      <c r="C952" s="26" t="s">
        <v>711</v>
      </c>
      <c r="D952" s="26" t="s">
        <v>287</v>
      </c>
      <c r="E952" s="26" t="s">
        <v>628</v>
      </c>
      <c r="F952" s="26">
        <v>2016</v>
      </c>
      <c r="G952" s="26" t="s">
        <v>775</v>
      </c>
      <c r="H952" s="26">
        <v>1</v>
      </c>
      <c r="I952" s="26" t="s">
        <v>845</v>
      </c>
      <c r="J952" s="26" t="s">
        <v>845</v>
      </c>
      <c r="K952" s="26" t="s">
        <v>845</v>
      </c>
      <c r="M952" s="27">
        <v>3031.5835890274998</v>
      </c>
      <c r="N952" s="27">
        <v>3031.5835890274998</v>
      </c>
      <c r="O952" s="27">
        <v>0</v>
      </c>
      <c r="P952" s="27">
        <v>15157.9179451375</v>
      </c>
      <c r="Q952" s="27">
        <v>0</v>
      </c>
      <c r="R952" s="27">
        <v>0</v>
      </c>
      <c r="S952" s="27">
        <v>0</v>
      </c>
      <c r="T952" s="27">
        <v>0</v>
      </c>
      <c r="U952" s="27">
        <v>3031.5835890274998</v>
      </c>
      <c r="V952" s="27">
        <v>3031.5835890274998</v>
      </c>
      <c r="W952" s="27">
        <v>0</v>
      </c>
      <c r="X952" s="27">
        <v>15157.9179451375</v>
      </c>
      <c r="Y952" s="26" t="s">
        <v>2612</v>
      </c>
    </row>
    <row r="953" spans="1:25" hidden="1" x14ac:dyDescent="0.3">
      <c r="A953" s="26" t="s">
        <v>2613</v>
      </c>
      <c r="B953" s="26">
        <v>0</v>
      </c>
      <c r="C953" s="26" t="s">
        <v>711</v>
      </c>
      <c r="D953" s="26" t="s">
        <v>287</v>
      </c>
      <c r="E953" s="26" t="s">
        <v>628</v>
      </c>
      <c r="F953" s="26">
        <v>2017</v>
      </c>
      <c r="G953" s="26" t="s">
        <v>775</v>
      </c>
      <c r="H953" s="26">
        <v>1</v>
      </c>
      <c r="I953" s="26" t="s">
        <v>882</v>
      </c>
      <c r="J953" s="26" t="s">
        <v>882</v>
      </c>
      <c r="K953" s="26" t="s">
        <v>845</v>
      </c>
      <c r="L953" s="26" t="s">
        <v>2614</v>
      </c>
      <c r="M953" s="27">
        <v>61092.94</v>
      </c>
      <c r="N953" s="27">
        <v>61092.94</v>
      </c>
      <c r="O953" s="27">
        <v>0</v>
      </c>
      <c r="P953" s="27">
        <v>836939.05</v>
      </c>
      <c r="Q953" s="27">
        <v>1894.5205351535201</v>
      </c>
      <c r="R953" s="27">
        <v>705.79439252336499</v>
      </c>
      <c r="S953" s="27">
        <v>1188.72614263015</v>
      </c>
      <c r="T953" s="27">
        <v>111755.43139208099</v>
      </c>
      <c r="U953" s="27">
        <v>62987.460535153499</v>
      </c>
      <c r="V953" s="27">
        <v>61798.734392523402</v>
      </c>
      <c r="W953" s="27">
        <v>1188.72614263016</v>
      </c>
      <c r="X953" s="27">
        <v>948694.48139208101</v>
      </c>
      <c r="Y953" s="26" t="s">
        <v>2615</v>
      </c>
    </row>
    <row r="954" spans="1:25" x14ac:dyDescent="0.3">
      <c r="A954" s="26" t="s">
        <v>2616</v>
      </c>
      <c r="B954" s="26">
        <v>0</v>
      </c>
      <c r="C954" s="26" t="s">
        <v>711</v>
      </c>
      <c r="D954" s="26" t="s">
        <v>287</v>
      </c>
      <c r="E954" s="26" t="s">
        <v>628</v>
      </c>
      <c r="F954" s="26">
        <v>2019</v>
      </c>
      <c r="G954" s="26" t="s">
        <v>775</v>
      </c>
      <c r="H954" s="26">
        <v>1</v>
      </c>
      <c r="I954" s="26" t="s">
        <v>882</v>
      </c>
      <c r="J954" s="26" t="s">
        <v>882</v>
      </c>
      <c r="K954" s="26" t="s">
        <v>845</v>
      </c>
      <c r="L954" s="26" t="s">
        <v>2617</v>
      </c>
      <c r="M954" s="27">
        <v>461.83</v>
      </c>
      <c r="N954" s="27">
        <v>746.37871933033296</v>
      </c>
      <c r="O954" s="27">
        <v>461.83</v>
      </c>
      <c r="P954" s="27">
        <v>2944313.96</v>
      </c>
      <c r="Q954" s="27">
        <v>6.3933898815955397</v>
      </c>
      <c r="R954" s="27">
        <v>6.3933898815955397</v>
      </c>
      <c r="S954" s="27">
        <v>6.3933898815955397</v>
      </c>
      <c r="T954" s="27">
        <v>63014.239999999998</v>
      </c>
      <c r="U954" s="27">
        <v>468.22338988159498</v>
      </c>
      <c r="V954" s="27">
        <v>0</v>
      </c>
      <c r="W954" s="27">
        <v>468.22338988159498</v>
      </c>
      <c r="X954" s="27">
        <v>3007328.2</v>
      </c>
    </row>
    <row r="955" spans="1:25" x14ac:dyDescent="0.3">
      <c r="A955" s="26" t="s">
        <v>2618</v>
      </c>
      <c r="B955" s="26">
        <v>0</v>
      </c>
      <c r="C955" s="26" t="s">
        <v>711</v>
      </c>
      <c r="D955" s="26" t="s">
        <v>288</v>
      </c>
      <c r="E955" s="26" t="s">
        <v>628</v>
      </c>
      <c r="F955" s="26">
        <v>2019</v>
      </c>
      <c r="G955" s="26" t="s">
        <v>775</v>
      </c>
      <c r="H955" s="26">
        <v>1</v>
      </c>
      <c r="I955" s="26" t="s">
        <v>845</v>
      </c>
      <c r="J955" s="26" t="s">
        <v>845</v>
      </c>
      <c r="K955" s="26" t="s">
        <v>845</v>
      </c>
      <c r="L955" s="26" t="s">
        <v>2609</v>
      </c>
      <c r="M955" s="27">
        <v>2093.2812719562298</v>
      </c>
      <c r="O955" s="27">
        <v>2093.2812719562298</v>
      </c>
      <c r="P955" s="27">
        <v>550594.63</v>
      </c>
      <c r="Q955" s="27">
        <v>1118.31</v>
      </c>
      <c r="S955" s="27">
        <v>1118.31</v>
      </c>
      <c r="T955" s="27">
        <v>136630.37</v>
      </c>
      <c r="U955" s="27">
        <v>3211.5912719562298</v>
      </c>
      <c r="V955" s="27">
        <v>0</v>
      </c>
      <c r="W955" s="27">
        <v>3211.5912719562298</v>
      </c>
      <c r="X955" s="27">
        <v>687225</v>
      </c>
      <c r="Y955" s="26" t="s">
        <v>2619</v>
      </c>
    </row>
    <row r="956" spans="1:25" hidden="1" x14ac:dyDescent="0.3">
      <c r="A956" s="26" t="s">
        <v>2620</v>
      </c>
      <c r="B956" s="26">
        <v>0</v>
      </c>
      <c r="C956" s="26" t="s">
        <v>711</v>
      </c>
      <c r="D956" s="26" t="s">
        <v>328</v>
      </c>
      <c r="E956" s="26" t="s">
        <v>628</v>
      </c>
      <c r="F956" s="26">
        <v>2016</v>
      </c>
      <c r="G956" s="26" t="s">
        <v>775</v>
      </c>
      <c r="H956" s="26">
        <v>1</v>
      </c>
      <c r="I956" s="26" t="s">
        <v>845</v>
      </c>
      <c r="J956" s="26" t="s">
        <v>845</v>
      </c>
      <c r="K956" s="26" t="s">
        <v>845</v>
      </c>
      <c r="M956" s="27">
        <v>4193.5685704849202</v>
      </c>
      <c r="O956" s="27">
        <v>4193.5685704849202</v>
      </c>
      <c r="P956" s="27">
        <v>2274620.9102431298</v>
      </c>
      <c r="S956" s="27">
        <v>0</v>
      </c>
      <c r="T956" s="27">
        <v>1569463.81426867</v>
      </c>
      <c r="U956" s="27">
        <v>4193.5685704849202</v>
      </c>
      <c r="V956" s="27">
        <v>0</v>
      </c>
      <c r="W956" s="27">
        <v>4193.5685704849202</v>
      </c>
      <c r="X956" s="27">
        <v>3844084.7245118101</v>
      </c>
      <c r="Y956" s="26" t="s">
        <v>2621</v>
      </c>
    </row>
    <row r="957" spans="1:25" hidden="1" x14ac:dyDescent="0.3">
      <c r="A957" s="26" t="s">
        <v>2622</v>
      </c>
      <c r="B957" s="26">
        <v>0</v>
      </c>
      <c r="C957" s="26" t="s">
        <v>711</v>
      </c>
      <c r="D957" s="26" t="s">
        <v>328</v>
      </c>
      <c r="E957" s="26" t="s">
        <v>628</v>
      </c>
      <c r="F957" s="26">
        <v>2017</v>
      </c>
      <c r="G957" s="26" t="s">
        <v>775</v>
      </c>
      <c r="H957" s="26">
        <v>1</v>
      </c>
      <c r="I957" s="26" t="s">
        <v>806</v>
      </c>
      <c r="J957" s="26" t="s">
        <v>845</v>
      </c>
      <c r="K957" s="26" t="s">
        <v>845</v>
      </c>
      <c r="L957" s="26" t="s">
        <v>2623</v>
      </c>
      <c r="M957" s="27">
        <v>3045.4341348589101</v>
      </c>
      <c r="O957" s="27">
        <v>3045.4341348589101</v>
      </c>
      <c r="P957" s="27">
        <v>3041044</v>
      </c>
      <c r="Q957" s="27">
        <v>11139.963522841899</v>
      </c>
      <c r="R957" s="27">
        <v>376.13211763654198</v>
      </c>
      <c r="S957" s="27">
        <v>10763.831405205399</v>
      </c>
      <c r="T957" s="27">
        <v>1739091</v>
      </c>
      <c r="U957" s="27">
        <v>14185.3976577008</v>
      </c>
      <c r="V957" s="27">
        <v>376.13211763654198</v>
      </c>
      <c r="W957" s="27">
        <v>13809.2655400643</v>
      </c>
      <c r="X957" s="27">
        <v>4780135</v>
      </c>
      <c r="Y957" s="26" t="s">
        <v>2624</v>
      </c>
    </row>
    <row r="958" spans="1:25" hidden="1" x14ac:dyDescent="0.3">
      <c r="A958" s="26" t="s">
        <v>2625</v>
      </c>
      <c r="B958" s="26">
        <v>0</v>
      </c>
      <c r="C958" s="26" t="s">
        <v>711</v>
      </c>
      <c r="D958" s="26" t="s">
        <v>329</v>
      </c>
      <c r="E958" s="26" t="s">
        <v>628</v>
      </c>
      <c r="F958" s="26">
        <v>2016</v>
      </c>
      <c r="G958" s="26" t="s">
        <v>775</v>
      </c>
      <c r="H958" s="26">
        <v>1</v>
      </c>
      <c r="I958" s="26" t="s">
        <v>845</v>
      </c>
      <c r="J958" s="26" t="s">
        <v>845</v>
      </c>
      <c r="K958" s="26" t="s">
        <v>845</v>
      </c>
      <c r="M958" s="27">
        <v>2389.4761920333399</v>
      </c>
      <c r="O958" s="27">
        <v>2389.4761920333399</v>
      </c>
      <c r="P958" s="27">
        <v>752693.609796367</v>
      </c>
      <c r="S958" s="27">
        <v>0</v>
      </c>
      <c r="T958" s="27">
        <v>114516.29</v>
      </c>
      <c r="U958" s="27">
        <v>2389.4761920333399</v>
      </c>
      <c r="V958" s="27">
        <v>0</v>
      </c>
      <c r="W958" s="27">
        <v>2389.4761920333399</v>
      </c>
      <c r="X958" s="27">
        <v>867209.89979636704</v>
      </c>
      <c r="Y958" s="26" t="s">
        <v>2626</v>
      </c>
    </row>
    <row r="959" spans="1:25" hidden="1" x14ac:dyDescent="0.3">
      <c r="A959" s="26" t="s">
        <v>2627</v>
      </c>
      <c r="B959" s="26">
        <v>0</v>
      </c>
      <c r="C959" s="26" t="s">
        <v>711</v>
      </c>
      <c r="D959" s="26" t="s">
        <v>329</v>
      </c>
      <c r="E959" s="26" t="s">
        <v>628</v>
      </c>
      <c r="F959" s="26">
        <v>2017</v>
      </c>
      <c r="G959" s="26" t="s">
        <v>775</v>
      </c>
      <c r="H959" s="26">
        <v>1</v>
      </c>
      <c r="I959" s="26" t="s">
        <v>806</v>
      </c>
      <c r="J959" s="26" t="s">
        <v>845</v>
      </c>
      <c r="K959" s="26" t="s">
        <v>845</v>
      </c>
      <c r="L959" s="26" t="s">
        <v>2623</v>
      </c>
      <c r="M959" s="27">
        <v>1784.82</v>
      </c>
      <c r="O959" s="27">
        <v>1784.82</v>
      </c>
      <c r="P959" s="27">
        <v>561163.14</v>
      </c>
      <c r="Q959" s="27">
        <v>1439.2598551890601</v>
      </c>
      <c r="R959" s="27">
        <v>0</v>
      </c>
      <c r="S959" s="27">
        <v>1439.2598551890601</v>
      </c>
      <c r="T959" s="27">
        <v>144733</v>
      </c>
      <c r="U959" s="27">
        <v>3224.0798551890598</v>
      </c>
      <c r="V959" s="27">
        <v>0</v>
      </c>
      <c r="W959" s="27">
        <v>3224.0798551890598</v>
      </c>
      <c r="X959" s="27">
        <v>705896.14</v>
      </c>
      <c r="Y959" s="26" t="s">
        <v>2628</v>
      </c>
    </row>
    <row r="960" spans="1:25" hidden="1" x14ac:dyDescent="0.3">
      <c r="A960" s="26" t="s">
        <v>2629</v>
      </c>
      <c r="B960" s="26">
        <v>0</v>
      </c>
      <c r="C960" s="26" t="s">
        <v>440</v>
      </c>
      <c r="D960" s="26" t="s">
        <v>2630</v>
      </c>
      <c r="E960" s="26" t="s">
        <v>624</v>
      </c>
      <c r="F960" s="26">
        <v>2016</v>
      </c>
      <c r="G960" s="26" t="s">
        <v>775</v>
      </c>
      <c r="H960" s="26">
        <v>1</v>
      </c>
      <c r="I960" s="26" t="s">
        <v>882</v>
      </c>
      <c r="K960" s="26" t="s">
        <v>845</v>
      </c>
      <c r="L960" s="26" t="s">
        <v>2631</v>
      </c>
      <c r="M960" s="27">
        <v>24176.755856818399</v>
      </c>
      <c r="N960" s="27">
        <v>0</v>
      </c>
      <c r="O960" s="27">
        <v>24176.755856818399</v>
      </c>
      <c r="P960" s="27">
        <v>488433.88316441502</v>
      </c>
      <c r="Q960" s="27">
        <v>0</v>
      </c>
      <c r="R960" s="27">
        <v>0</v>
      </c>
      <c r="S960" s="27">
        <v>0</v>
      </c>
      <c r="T960" s="27">
        <v>0</v>
      </c>
      <c r="U960" s="27">
        <v>24176.755856818399</v>
      </c>
      <c r="V960" s="27">
        <v>0</v>
      </c>
      <c r="W960" s="27">
        <v>24176.755856818399</v>
      </c>
      <c r="X960" s="27">
        <v>488433.88316441502</v>
      </c>
      <c r="Y960" s="26" t="s">
        <v>2631</v>
      </c>
    </row>
    <row r="961" spans="1:25" hidden="1" x14ac:dyDescent="0.3">
      <c r="A961" s="26" t="s">
        <v>2632</v>
      </c>
      <c r="B961" s="26">
        <v>0</v>
      </c>
      <c r="C961" s="26" t="s">
        <v>440</v>
      </c>
      <c r="D961" s="26" t="s">
        <v>2630</v>
      </c>
      <c r="E961" s="26" t="s">
        <v>624</v>
      </c>
      <c r="F961" s="26">
        <v>2017</v>
      </c>
      <c r="G961" s="26" t="s">
        <v>775</v>
      </c>
      <c r="H961" s="26">
        <v>1</v>
      </c>
      <c r="I961" s="26" t="s">
        <v>849</v>
      </c>
      <c r="J961" s="26" t="s">
        <v>849</v>
      </c>
      <c r="K961" s="26" t="s">
        <v>849</v>
      </c>
      <c r="L961" s="26" t="s">
        <v>2633</v>
      </c>
      <c r="M961" s="27">
        <v>262607.54402564099</v>
      </c>
      <c r="N961" s="27">
        <v>0</v>
      </c>
      <c r="O961" s="27">
        <v>262607.54402564099</v>
      </c>
      <c r="P961" s="27">
        <v>4784168.49</v>
      </c>
      <c r="S961" s="27">
        <v>0</v>
      </c>
      <c r="U961" s="27">
        <v>262607.54402564099</v>
      </c>
      <c r="V961" s="27">
        <v>0</v>
      </c>
      <c r="W961" s="27">
        <v>262607.54402564099</v>
      </c>
      <c r="X961" s="27">
        <v>4784168.49</v>
      </c>
    </row>
    <row r="962" spans="1:25" hidden="1" x14ac:dyDescent="0.3">
      <c r="A962" s="26" t="s">
        <v>2634</v>
      </c>
      <c r="B962" s="26">
        <v>0</v>
      </c>
      <c r="C962" s="26" t="s">
        <v>440</v>
      </c>
      <c r="D962" s="26" t="s">
        <v>330</v>
      </c>
      <c r="E962" s="26" t="s">
        <v>624</v>
      </c>
      <c r="F962" s="26">
        <v>2018</v>
      </c>
      <c r="G962" s="26" t="s">
        <v>775</v>
      </c>
      <c r="H962" s="26">
        <v>1</v>
      </c>
      <c r="I962" s="26" t="s">
        <v>849</v>
      </c>
      <c r="J962" s="26" t="s">
        <v>849</v>
      </c>
      <c r="K962" s="26" t="s">
        <v>849</v>
      </c>
      <c r="L962" s="26" t="s">
        <v>2635</v>
      </c>
      <c r="M962" s="27">
        <v>125311.09816410299</v>
      </c>
      <c r="N962" s="27">
        <v>0</v>
      </c>
      <c r="O962" s="27">
        <v>125311.09816410299</v>
      </c>
      <c r="P962" s="27">
        <v>2911480.72</v>
      </c>
      <c r="Q962" s="27">
        <v>60781.523949297603</v>
      </c>
      <c r="R962" s="27">
        <v>0</v>
      </c>
      <c r="S962" s="27">
        <v>60781.523949297603</v>
      </c>
      <c r="T962" s="27">
        <v>1826858.13</v>
      </c>
      <c r="U962" s="27">
        <v>186092.62211339999</v>
      </c>
      <c r="V962" s="27">
        <v>0</v>
      </c>
      <c r="W962" s="27">
        <v>186092.62211339999</v>
      </c>
      <c r="X962" s="27">
        <v>4738338.8499999996</v>
      </c>
      <c r="Y962" s="26" t="s">
        <v>2636</v>
      </c>
    </row>
    <row r="963" spans="1:25" x14ac:dyDescent="0.3">
      <c r="A963" s="26" t="s">
        <v>2637</v>
      </c>
      <c r="B963" s="26">
        <v>0</v>
      </c>
      <c r="C963" s="26" t="s">
        <v>440</v>
      </c>
      <c r="D963" s="26" t="s">
        <v>330</v>
      </c>
      <c r="E963" s="26" t="s">
        <v>624</v>
      </c>
      <c r="F963" s="26">
        <v>2019</v>
      </c>
      <c r="G963" s="26" t="s">
        <v>775</v>
      </c>
      <c r="H963" s="26">
        <v>1</v>
      </c>
      <c r="I963" s="26" t="s">
        <v>845</v>
      </c>
      <c r="J963" s="26" t="s">
        <v>845</v>
      </c>
      <c r="K963" s="26" t="s">
        <v>845</v>
      </c>
      <c r="M963" s="27">
        <v>245715.97579638299</v>
      </c>
      <c r="N963" s="27">
        <v>0</v>
      </c>
      <c r="O963" s="27">
        <v>245715.97579638299</v>
      </c>
      <c r="P963" s="27">
        <v>6385610.6845115302</v>
      </c>
      <c r="Q963" s="27">
        <v>114934.130840445</v>
      </c>
      <c r="R963" s="27">
        <v>0</v>
      </c>
      <c r="S963" s="27">
        <v>114934.130840445</v>
      </c>
      <c r="T963" s="27">
        <v>5533420.4400000004</v>
      </c>
      <c r="U963" s="27">
        <v>360650.10663682799</v>
      </c>
      <c r="V963" s="27">
        <v>0</v>
      </c>
      <c r="W963" s="27">
        <v>360650.10663682799</v>
      </c>
      <c r="X963" s="27">
        <v>11919031.124511501</v>
      </c>
      <c r="Y963" s="26" t="s">
        <v>2636</v>
      </c>
    </row>
    <row r="964" spans="1:25" hidden="1" x14ac:dyDescent="0.3">
      <c r="A964" s="26" t="s">
        <v>2638</v>
      </c>
      <c r="B964" s="26">
        <v>0</v>
      </c>
      <c r="C964" s="26" t="s">
        <v>440</v>
      </c>
      <c r="D964" s="26" t="s">
        <v>331</v>
      </c>
      <c r="E964" s="26" t="s">
        <v>624</v>
      </c>
      <c r="F964" s="26">
        <v>2016</v>
      </c>
      <c r="G964" s="26" t="s">
        <v>775</v>
      </c>
      <c r="H964" s="26">
        <v>1</v>
      </c>
      <c r="I964" s="26" t="s">
        <v>849</v>
      </c>
      <c r="J964" s="26" t="s">
        <v>849</v>
      </c>
      <c r="K964" s="26" t="s">
        <v>849</v>
      </c>
      <c r="M964" s="27">
        <v>65779.282735042798</v>
      </c>
      <c r="N964" s="27">
        <v>0</v>
      </c>
      <c r="O964" s="27">
        <v>65779.282735042798</v>
      </c>
      <c r="P964" s="27">
        <v>2018972.59</v>
      </c>
      <c r="Q964" s="27">
        <v>20826.41</v>
      </c>
      <c r="R964" s="27">
        <v>0</v>
      </c>
      <c r="S964" s="27">
        <v>20826.41</v>
      </c>
      <c r="T964" s="27">
        <v>3338693.64</v>
      </c>
      <c r="U964" s="27">
        <v>86605.692735042801</v>
      </c>
      <c r="V964" s="27">
        <v>0</v>
      </c>
      <c r="W964" s="27">
        <v>86605.692735042801</v>
      </c>
      <c r="X964" s="27">
        <v>5357666.2300000004</v>
      </c>
    </row>
    <row r="965" spans="1:25" hidden="1" x14ac:dyDescent="0.3">
      <c r="A965" s="26" t="s">
        <v>2639</v>
      </c>
      <c r="B965" s="26">
        <v>0</v>
      </c>
      <c r="C965" s="26" t="s">
        <v>440</v>
      </c>
      <c r="D965" s="26" t="s">
        <v>331</v>
      </c>
      <c r="E965" s="26" t="s">
        <v>624</v>
      </c>
      <c r="F965" s="26">
        <v>2017</v>
      </c>
      <c r="G965" s="26" t="s">
        <v>775</v>
      </c>
      <c r="H965" s="26">
        <v>1</v>
      </c>
      <c r="I965" s="26" t="s">
        <v>849</v>
      </c>
      <c r="J965" s="26" t="s">
        <v>849</v>
      </c>
      <c r="K965" s="26" t="s">
        <v>849</v>
      </c>
      <c r="L965" s="26" t="s">
        <v>2640</v>
      </c>
      <c r="M965" s="27">
        <v>102305.64</v>
      </c>
      <c r="N965" s="27">
        <v>0</v>
      </c>
      <c r="O965" s="27">
        <v>102305.64</v>
      </c>
      <c r="P965" s="27">
        <v>3554549.53</v>
      </c>
      <c r="Q965" s="27">
        <v>2312.33</v>
      </c>
      <c r="R965" s="27">
        <v>0</v>
      </c>
      <c r="S965" s="27">
        <v>2312.33</v>
      </c>
      <c r="T965" s="27">
        <v>4085186.28</v>
      </c>
      <c r="U965" s="27">
        <v>104617.97</v>
      </c>
      <c r="V965" s="27">
        <v>0</v>
      </c>
      <c r="W965" s="27">
        <v>104617.97</v>
      </c>
      <c r="X965" s="27">
        <v>7639735.8099999996</v>
      </c>
      <c r="Y965" s="26" t="s">
        <v>1518</v>
      </c>
    </row>
    <row r="966" spans="1:25" hidden="1" x14ac:dyDescent="0.3">
      <c r="A966" s="26" t="s">
        <v>2641</v>
      </c>
      <c r="B966" s="26">
        <v>0</v>
      </c>
      <c r="C966" s="26" t="s">
        <v>440</v>
      </c>
      <c r="D966" s="26" t="s">
        <v>332</v>
      </c>
      <c r="E966" s="26" t="s">
        <v>624</v>
      </c>
      <c r="F966" s="26">
        <v>2018</v>
      </c>
      <c r="G966" s="26" t="s">
        <v>775</v>
      </c>
      <c r="H966" s="26">
        <v>1</v>
      </c>
      <c r="I966" s="26" t="s">
        <v>849</v>
      </c>
      <c r="J966" s="26" t="s">
        <v>849</v>
      </c>
      <c r="K966" s="26" t="s">
        <v>849</v>
      </c>
      <c r="L966" s="26" t="s">
        <v>2642</v>
      </c>
      <c r="M966" s="27">
        <v>26454.16</v>
      </c>
      <c r="N966" s="27">
        <v>0</v>
      </c>
      <c r="O966" s="27">
        <v>26454.16</v>
      </c>
      <c r="P966" s="27">
        <v>3444352.09</v>
      </c>
      <c r="Q966" s="27">
        <v>1169.74</v>
      </c>
      <c r="R966" s="27">
        <v>0</v>
      </c>
      <c r="S966" s="27">
        <v>1169.74</v>
      </c>
      <c r="T966" s="27">
        <v>1221137.45</v>
      </c>
      <c r="U966" s="27">
        <v>27623.9</v>
      </c>
      <c r="V966" s="27">
        <v>0</v>
      </c>
      <c r="W966" s="27">
        <v>27623.9</v>
      </c>
      <c r="X966" s="27">
        <v>4665489.54</v>
      </c>
    </row>
    <row r="967" spans="1:25" x14ac:dyDescent="0.3">
      <c r="A967" s="26" t="s">
        <v>2643</v>
      </c>
      <c r="B967" s="26">
        <v>0</v>
      </c>
      <c r="C967" s="26" t="s">
        <v>440</v>
      </c>
      <c r="D967" s="26" t="s">
        <v>332</v>
      </c>
      <c r="E967" s="26" t="s">
        <v>624</v>
      </c>
      <c r="F967" s="26">
        <v>2019</v>
      </c>
      <c r="G967" s="26" t="s">
        <v>775</v>
      </c>
      <c r="H967" s="26">
        <v>1</v>
      </c>
      <c r="I967" s="26" t="s">
        <v>845</v>
      </c>
      <c r="J967" s="26" t="s">
        <v>845</v>
      </c>
      <c r="K967" s="26" t="s">
        <v>845</v>
      </c>
      <c r="L967" s="26" t="s">
        <v>2644</v>
      </c>
      <c r="M967" s="27">
        <v>201753.11</v>
      </c>
      <c r="N967" s="27">
        <v>0</v>
      </c>
      <c r="O967" s="27">
        <v>201753.11</v>
      </c>
      <c r="P967" s="27">
        <v>6555271.3600000003</v>
      </c>
      <c r="Q967" s="27">
        <v>2868.49</v>
      </c>
      <c r="R967" s="27">
        <v>0</v>
      </c>
      <c r="S967" s="27">
        <v>2868.49</v>
      </c>
      <c r="T967" s="27">
        <v>3910010.41</v>
      </c>
      <c r="U967" s="27">
        <v>204621.6</v>
      </c>
      <c r="V967" s="27">
        <v>0</v>
      </c>
      <c r="W967" s="27">
        <v>204621.6</v>
      </c>
      <c r="X967" s="27">
        <v>10465281.77</v>
      </c>
      <c r="Y967" s="26" t="s">
        <v>2645</v>
      </c>
    </row>
    <row r="968" spans="1:25" hidden="1" x14ac:dyDescent="0.3">
      <c r="A968" s="26" t="s">
        <v>2646</v>
      </c>
      <c r="B968" s="26">
        <v>0</v>
      </c>
      <c r="C968" s="26" t="s">
        <v>440</v>
      </c>
      <c r="D968" s="26" t="s">
        <v>333</v>
      </c>
      <c r="E968" s="26" t="s">
        <v>624</v>
      </c>
      <c r="F968" s="26">
        <v>2016</v>
      </c>
      <c r="G968" s="26" t="s">
        <v>775</v>
      </c>
      <c r="H968" s="26">
        <v>1</v>
      </c>
      <c r="I968" s="26" t="s">
        <v>882</v>
      </c>
      <c r="K968" s="26" t="s">
        <v>845</v>
      </c>
      <c r="L968" s="26" t="s">
        <v>2631</v>
      </c>
      <c r="M968" s="27">
        <v>28607.3966057404</v>
      </c>
      <c r="N968" s="27">
        <v>0</v>
      </c>
      <c r="O968" s="27">
        <v>28607.3966057404</v>
      </c>
      <c r="P968" s="27">
        <v>306888.66356982</v>
      </c>
      <c r="Q968" s="27">
        <v>0</v>
      </c>
      <c r="R968" s="27">
        <v>0</v>
      </c>
      <c r="S968" s="27">
        <v>0</v>
      </c>
      <c r="T968" s="27">
        <v>0</v>
      </c>
      <c r="U968" s="27">
        <v>28607.3966057404</v>
      </c>
      <c r="V968" s="27">
        <v>0</v>
      </c>
      <c r="W968" s="27">
        <v>28607.3966057404</v>
      </c>
      <c r="X968" s="27">
        <v>306888.66356982</v>
      </c>
      <c r="Y968" s="26" t="s">
        <v>2647</v>
      </c>
    </row>
    <row r="969" spans="1:25" hidden="1" x14ac:dyDescent="0.3">
      <c r="A969" s="26" t="s">
        <v>2648</v>
      </c>
      <c r="B969" s="26">
        <v>0</v>
      </c>
      <c r="C969" s="26" t="s">
        <v>440</v>
      </c>
      <c r="D969" s="26" t="s">
        <v>333</v>
      </c>
      <c r="E969" s="26" t="s">
        <v>624</v>
      </c>
      <c r="F969" s="26">
        <v>2017</v>
      </c>
      <c r="G969" s="26" t="s">
        <v>775</v>
      </c>
      <c r="H969" s="26">
        <v>1</v>
      </c>
      <c r="I969" s="26" t="s">
        <v>849</v>
      </c>
      <c r="J969" s="26" t="s">
        <v>849</v>
      </c>
      <c r="K969" s="26" t="s">
        <v>849</v>
      </c>
      <c r="L969" s="26" t="s">
        <v>2633</v>
      </c>
      <c r="M969" s="27">
        <v>88985.684012108206</v>
      </c>
      <c r="N969" s="27">
        <v>0</v>
      </c>
      <c r="O969" s="27">
        <v>88985.684012108206</v>
      </c>
      <c r="P969" s="27">
        <v>75250026.632666707</v>
      </c>
      <c r="S969" s="27">
        <v>0</v>
      </c>
      <c r="U969" s="27">
        <v>88985.684012108206</v>
      </c>
      <c r="V969" s="27">
        <v>0</v>
      </c>
      <c r="W969" s="27">
        <v>88985.684012108206</v>
      </c>
      <c r="X969" s="27">
        <v>75250026.632666707</v>
      </c>
      <c r="Y969" s="26" t="s">
        <v>2649</v>
      </c>
    </row>
    <row r="970" spans="1:25" hidden="1" x14ac:dyDescent="0.3">
      <c r="A970" s="26" t="s">
        <v>2650</v>
      </c>
      <c r="B970" s="26">
        <v>0</v>
      </c>
      <c r="C970" s="26" t="s">
        <v>440</v>
      </c>
      <c r="D970" s="26" t="s">
        <v>334</v>
      </c>
      <c r="E970" s="26" t="s">
        <v>624</v>
      </c>
      <c r="F970" s="26">
        <v>2018</v>
      </c>
      <c r="G970" s="26" t="s">
        <v>775</v>
      </c>
      <c r="H970" s="26">
        <v>1</v>
      </c>
      <c r="I970" s="26" t="s">
        <v>849</v>
      </c>
      <c r="J970" s="26" t="s">
        <v>849</v>
      </c>
      <c r="K970" s="26" t="s">
        <v>849</v>
      </c>
      <c r="L970" s="26" t="s">
        <v>2651</v>
      </c>
      <c r="M970" s="27">
        <v>48601.039091635401</v>
      </c>
      <c r="N970" s="27">
        <v>0</v>
      </c>
      <c r="O970" s="27">
        <v>48601.039091635401</v>
      </c>
      <c r="P970" s="27">
        <v>44931029</v>
      </c>
      <c r="Q970" s="27">
        <v>0</v>
      </c>
      <c r="R970" s="27">
        <v>0</v>
      </c>
      <c r="S970" s="27">
        <v>0</v>
      </c>
      <c r="T970" s="27">
        <v>1113164</v>
      </c>
      <c r="U970" s="27">
        <v>48601.039091635401</v>
      </c>
      <c r="V970" s="27">
        <v>0</v>
      </c>
      <c r="W970" s="27">
        <v>48601.039091635401</v>
      </c>
      <c r="X970" s="27">
        <v>46044193</v>
      </c>
      <c r="Y970" s="26" t="s">
        <v>2652</v>
      </c>
    </row>
    <row r="971" spans="1:25" x14ac:dyDescent="0.3">
      <c r="A971" s="26" t="s">
        <v>2653</v>
      </c>
      <c r="B971" s="26">
        <v>0</v>
      </c>
      <c r="C971" s="26" t="s">
        <v>440</v>
      </c>
      <c r="D971" s="26" t="s">
        <v>334</v>
      </c>
      <c r="E971" s="26" t="s">
        <v>624</v>
      </c>
      <c r="F971" s="26">
        <v>2019</v>
      </c>
      <c r="G971" s="26" t="s">
        <v>775</v>
      </c>
      <c r="H971" s="26">
        <v>1</v>
      </c>
      <c r="I971" s="26" t="s">
        <v>845</v>
      </c>
      <c r="J971" s="26" t="s">
        <v>845</v>
      </c>
      <c r="K971" s="26" t="s">
        <v>845</v>
      </c>
      <c r="N971" s="27">
        <v>85461.252935460798</v>
      </c>
      <c r="O971" s="27">
        <v>-85461.252935460798</v>
      </c>
      <c r="P971" s="27">
        <v>105954090.469666</v>
      </c>
      <c r="Q971" s="27">
        <v>3201.1108049876502</v>
      </c>
      <c r="R971" s="27">
        <v>0</v>
      </c>
      <c r="S971" s="27">
        <v>3201.1108049876502</v>
      </c>
      <c r="T971" s="27">
        <v>8413356</v>
      </c>
      <c r="U971" s="27">
        <v>3201.1108049876502</v>
      </c>
      <c r="V971" s="27">
        <v>85461.252935460798</v>
      </c>
      <c r="W971" s="27">
        <v>-82260.142130473207</v>
      </c>
      <c r="X971" s="27">
        <v>114367446.469666</v>
      </c>
    </row>
    <row r="972" spans="1:25" hidden="1" x14ac:dyDescent="0.3">
      <c r="A972" s="26" t="s">
        <v>2654</v>
      </c>
      <c r="B972" s="26">
        <v>0</v>
      </c>
      <c r="C972" s="26" t="s">
        <v>440</v>
      </c>
      <c r="D972" s="26" t="s">
        <v>335</v>
      </c>
      <c r="E972" s="26" t="s">
        <v>624</v>
      </c>
      <c r="F972" s="26">
        <v>2016</v>
      </c>
      <c r="G972" s="26" t="s">
        <v>775</v>
      </c>
      <c r="H972" s="26">
        <v>1</v>
      </c>
      <c r="I972" s="26" t="s">
        <v>882</v>
      </c>
      <c r="K972" s="26" t="s">
        <v>845</v>
      </c>
      <c r="L972" s="26" t="s">
        <v>2631</v>
      </c>
      <c r="M972" s="27">
        <v>17416.701054419798</v>
      </c>
      <c r="N972" s="27">
        <v>0</v>
      </c>
      <c r="O972" s="27">
        <v>17416.701054419798</v>
      </c>
      <c r="P972" s="27">
        <v>190487.456644144</v>
      </c>
      <c r="Q972" s="27">
        <v>0</v>
      </c>
      <c r="R972" s="27">
        <v>0</v>
      </c>
      <c r="S972" s="27">
        <v>0</v>
      </c>
      <c r="T972" s="27">
        <v>0</v>
      </c>
      <c r="U972" s="27">
        <v>17416.701054419798</v>
      </c>
      <c r="V972" s="27">
        <v>0</v>
      </c>
      <c r="W972" s="27">
        <v>17416.701054419798</v>
      </c>
      <c r="X972" s="27">
        <v>190487.456644144</v>
      </c>
      <c r="Y972" s="26" t="s">
        <v>2647</v>
      </c>
    </row>
    <row r="973" spans="1:25" hidden="1" x14ac:dyDescent="0.3">
      <c r="A973" s="26" t="s">
        <v>2655</v>
      </c>
      <c r="B973" s="26">
        <v>0</v>
      </c>
      <c r="C973" s="26" t="s">
        <v>440</v>
      </c>
      <c r="D973" s="26" t="s">
        <v>335</v>
      </c>
      <c r="E973" s="26" t="s">
        <v>624</v>
      </c>
      <c r="F973" s="26">
        <v>2017</v>
      </c>
      <c r="G973" s="26" t="s">
        <v>775</v>
      </c>
      <c r="H973" s="26">
        <v>1</v>
      </c>
      <c r="I973" s="26" t="s">
        <v>849</v>
      </c>
      <c r="J973" s="26" t="s">
        <v>849</v>
      </c>
      <c r="K973" s="26" t="s">
        <v>849</v>
      </c>
      <c r="L973" s="26" t="s">
        <v>2633</v>
      </c>
      <c r="M973" s="27">
        <v>200892.49696296299</v>
      </c>
      <c r="N973" s="27">
        <v>0</v>
      </c>
      <c r="O973" s="27">
        <v>200892.49696296299</v>
      </c>
      <c r="P973" s="27">
        <v>42645444.757941701</v>
      </c>
      <c r="S973" s="27">
        <v>0</v>
      </c>
      <c r="U973" s="27">
        <v>200892.49696296299</v>
      </c>
      <c r="V973" s="27">
        <v>0</v>
      </c>
      <c r="W973" s="27">
        <v>200892.49696296299</v>
      </c>
      <c r="X973" s="27">
        <v>42645444.757941701</v>
      </c>
      <c r="Y973" s="26" t="s">
        <v>2649</v>
      </c>
    </row>
    <row r="974" spans="1:25" hidden="1" x14ac:dyDescent="0.3">
      <c r="A974" s="26" t="s">
        <v>2656</v>
      </c>
      <c r="B974" s="26">
        <v>0</v>
      </c>
      <c r="C974" s="26" t="s">
        <v>440</v>
      </c>
      <c r="D974" s="26" t="s">
        <v>336</v>
      </c>
      <c r="E974" s="26" t="s">
        <v>624</v>
      </c>
      <c r="F974" s="26">
        <v>2018</v>
      </c>
      <c r="G974" s="26" t="s">
        <v>843</v>
      </c>
      <c r="H974" s="26">
        <v>1</v>
      </c>
      <c r="I974" s="26" t="s">
        <v>849</v>
      </c>
      <c r="J974" s="26" t="s">
        <v>849</v>
      </c>
      <c r="K974" s="26" t="s">
        <v>849</v>
      </c>
      <c r="L974" s="26" t="s">
        <v>2657</v>
      </c>
      <c r="M974" s="27">
        <v>71521.210000000006</v>
      </c>
      <c r="N974" s="27">
        <v>0</v>
      </c>
      <c r="O974" s="27">
        <v>71521.210000000006</v>
      </c>
      <c r="P974" s="27">
        <v>23678567.91</v>
      </c>
      <c r="S974" s="27">
        <v>0</v>
      </c>
      <c r="U974" s="27">
        <v>71521.210000000006</v>
      </c>
      <c r="V974" s="27">
        <v>0</v>
      </c>
      <c r="W974" s="27">
        <v>71521.210000000006</v>
      </c>
      <c r="X974" s="27">
        <v>23678567.91</v>
      </c>
      <c r="Y974" s="26" t="s">
        <v>2658</v>
      </c>
    </row>
    <row r="975" spans="1:25" x14ac:dyDescent="0.3">
      <c r="A975" s="26" t="s">
        <v>2659</v>
      </c>
      <c r="B975" s="26">
        <v>0</v>
      </c>
      <c r="C975" s="26" t="s">
        <v>440</v>
      </c>
      <c r="D975" s="26" t="s">
        <v>336</v>
      </c>
      <c r="E975" s="26" t="s">
        <v>624</v>
      </c>
      <c r="F975" s="26">
        <v>2019</v>
      </c>
      <c r="G975" s="26" t="s">
        <v>775</v>
      </c>
      <c r="H975" s="26">
        <v>1</v>
      </c>
      <c r="I975" s="26" t="s">
        <v>845</v>
      </c>
      <c r="J975" s="26" t="s">
        <v>845</v>
      </c>
      <c r="K975" s="26" t="s">
        <v>845</v>
      </c>
      <c r="M975" s="27">
        <v>115272.67</v>
      </c>
      <c r="N975" s="27">
        <v>0</v>
      </c>
      <c r="O975" s="27">
        <v>115272.67</v>
      </c>
      <c r="P975" s="27">
        <v>65170215.552898802</v>
      </c>
      <c r="Q975" s="27">
        <v>0</v>
      </c>
      <c r="R975" s="27">
        <v>0</v>
      </c>
      <c r="S975" s="27">
        <v>0</v>
      </c>
      <c r="T975" s="27">
        <v>0</v>
      </c>
      <c r="U975" s="27">
        <v>115272.67</v>
      </c>
      <c r="V975" s="27">
        <v>0</v>
      </c>
      <c r="W975" s="27">
        <v>115272.67</v>
      </c>
      <c r="X975" s="27">
        <v>65170215.552898802</v>
      </c>
    </row>
    <row r="976" spans="1:25" hidden="1" x14ac:dyDescent="0.3">
      <c r="A976" s="26" t="s">
        <v>2660</v>
      </c>
      <c r="B976" s="26">
        <v>0</v>
      </c>
      <c r="C976" s="26" t="s">
        <v>440</v>
      </c>
      <c r="D976" s="26" t="s">
        <v>337</v>
      </c>
      <c r="E976" s="26" t="s">
        <v>624</v>
      </c>
      <c r="F976" s="26">
        <v>2016</v>
      </c>
      <c r="G976" s="26" t="s">
        <v>775</v>
      </c>
      <c r="H976" s="26">
        <v>1</v>
      </c>
      <c r="I976" s="26" t="s">
        <v>849</v>
      </c>
      <c r="J976" s="26" t="s">
        <v>849</v>
      </c>
      <c r="K976" s="26" t="s">
        <v>849</v>
      </c>
      <c r="L976" s="26" t="s">
        <v>2661</v>
      </c>
      <c r="M976" s="27">
        <v>110263.37</v>
      </c>
      <c r="N976" s="27">
        <v>0</v>
      </c>
      <c r="O976" s="27">
        <v>110263.37</v>
      </c>
      <c r="P976" s="27">
        <v>3313835.34</v>
      </c>
      <c r="Q976" s="27">
        <v>247419.47</v>
      </c>
      <c r="R976" s="27">
        <v>0</v>
      </c>
      <c r="S976" s="27">
        <v>247419.47</v>
      </c>
      <c r="T976" s="27">
        <v>6222018.6600000001</v>
      </c>
      <c r="U976" s="27">
        <v>357682.84</v>
      </c>
      <c r="V976" s="27">
        <v>0</v>
      </c>
      <c r="W976" s="27">
        <v>357682.84</v>
      </c>
      <c r="X976" s="27">
        <v>9535854</v>
      </c>
    </row>
    <row r="977" spans="1:25" hidden="1" x14ac:dyDescent="0.3">
      <c r="A977" s="26" t="s">
        <v>2662</v>
      </c>
      <c r="B977" s="26">
        <v>0</v>
      </c>
      <c r="C977" s="26" t="s">
        <v>440</v>
      </c>
      <c r="D977" s="26" t="s">
        <v>337</v>
      </c>
      <c r="E977" s="26" t="s">
        <v>624</v>
      </c>
      <c r="F977" s="26">
        <v>2017</v>
      </c>
      <c r="G977" s="26" t="s">
        <v>775</v>
      </c>
      <c r="H977" s="26">
        <v>1</v>
      </c>
      <c r="I977" s="26" t="s">
        <v>849</v>
      </c>
      <c r="J977" s="26" t="s">
        <v>849</v>
      </c>
      <c r="K977" s="26" t="s">
        <v>849</v>
      </c>
      <c r="M977" s="27">
        <v>492723.94324786298</v>
      </c>
      <c r="O977" s="27">
        <v>492723.94324786298</v>
      </c>
      <c r="P977" s="27">
        <v>3391100.08</v>
      </c>
      <c r="Q977" s="27">
        <v>586774.62</v>
      </c>
      <c r="S977" s="27">
        <v>586774.62</v>
      </c>
      <c r="T977" s="27">
        <v>4038390.09</v>
      </c>
      <c r="U977" s="27">
        <v>1079498.5632478599</v>
      </c>
      <c r="V977" s="27">
        <v>0</v>
      </c>
      <c r="W977" s="27">
        <v>1079498.5632478599</v>
      </c>
      <c r="X977" s="27">
        <v>7429490.1699999999</v>
      </c>
      <c r="Y977" s="26" t="s">
        <v>2663</v>
      </c>
    </row>
    <row r="978" spans="1:25" hidden="1" x14ac:dyDescent="0.3">
      <c r="A978" s="26" t="s">
        <v>2664</v>
      </c>
      <c r="B978" s="26">
        <v>0</v>
      </c>
      <c r="C978" s="26" t="s">
        <v>440</v>
      </c>
      <c r="D978" s="26" t="s">
        <v>338</v>
      </c>
      <c r="E978" s="26" t="s">
        <v>624</v>
      </c>
      <c r="F978" s="26">
        <v>2018</v>
      </c>
      <c r="G978" s="26" t="s">
        <v>775</v>
      </c>
      <c r="H978" s="26">
        <v>1</v>
      </c>
      <c r="I978" s="26" t="s">
        <v>849</v>
      </c>
      <c r="J978" s="26" t="s">
        <v>849</v>
      </c>
      <c r="K978" s="26" t="s">
        <v>849</v>
      </c>
      <c r="L978" s="26" t="s">
        <v>2665</v>
      </c>
      <c r="M978" s="27">
        <v>96466.061196581199</v>
      </c>
      <c r="N978" s="27">
        <v>0</v>
      </c>
      <c r="O978" s="27">
        <v>96466.061196581199</v>
      </c>
      <c r="P978" s="27">
        <v>3765001.89</v>
      </c>
      <c r="Q978" s="27">
        <v>34496.959487179498</v>
      </c>
      <c r="R978" s="27">
        <v>0</v>
      </c>
      <c r="S978" s="27">
        <v>34496.959487179498</v>
      </c>
      <c r="T978" s="27">
        <v>3480679</v>
      </c>
      <c r="U978" s="27">
        <v>130963.020683761</v>
      </c>
      <c r="V978" s="27">
        <v>0</v>
      </c>
      <c r="W978" s="27">
        <v>130963.020683761</v>
      </c>
      <c r="X978" s="27">
        <v>7245680.8899999997</v>
      </c>
      <c r="Y978" s="26" t="s">
        <v>2666</v>
      </c>
    </row>
    <row r="979" spans="1:25" x14ac:dyDescent="0.3">
      <c r="A979" s="26" t="s">
        <v>2667</v>
      </c>
      <c r="B979" s="26">
        <v>0</v>
      </c>
      <c r="C979" s="26" t="s">
        <v>440</v>
      </c>
      <c r="D979" s="26" t="s">
        <v>338</v>
      </c>
      <c r="E979" s="26" t="s">
        <v>624</v>
      </c>
      <c r="F979" s="26">
        <v>2019</v>
      </c>
      <c r="G979" s="26" t="s">
        <v>775</v>
      </c>
      <c r="H979" s="26">
        <v>1</v>
      </c>
      <c r="I979" s="26" t="s">
        <v>845</v>
      </c>
      <c r="J979" s="26" t="s">
        <v>845</v>
      </c>
      <c r="K979" s="26" t="s">
        <v>845</v>
      </c>
      <c r="L979" s="26" t="s">
        <v>2668</v>
      </c>
      <c r="M979" s="27">
        <v>60632.71</v>
      </c>
      <c r="N979" s="27">
        <v>0</v>
      </c>
      <c r="O979" s="27">
        <v>60632.71</v>
      </c>
      <c r="P979" s="27">
        <v>3571939.3298798199</v>
      </c>
      <c r="Q979" s="27">
        <v>254858.21</v>
      </c>
      <c r="R979" s="27">
        <v>0</v>
      </c>
      <c r="S979" s="27">
        <v>254858.21</v>
      </c>
      <c r="T979" s="27">
        <v>8873557.5620245095</v>
      </c>
      <c r="U979" s="27">
        <v>315490.92</v>
      </c>
      <c r="V979" s="27">
        <v>0</v>
      </c>
      <c r="W979" s="27">
        <v>315490.92</v>
      </c>
      <c r="X979" s="27">
        <v>12445496.8919043</v>
      </c>
      <c r="Y979" s="26" t="s">
        <v>2669</v>
      </c>
    </row>
    <row r="980" spans="1:25" hidden="1" x14ac:dyDescent="0.3">
      <c r="A980" s="26" t="s">
        <v>2670</v>
      </c>
      <c r="B980" s="26">
        <v>0</v>
      </c>
      <c r="C980" s="26" t="s">
        <v>440</v>
      </c>
      <c r="D980" s="26" t="s">
        <v>339</v>
      </c>
      <c r="E980" s="26" t="s">
        <v>624</v>
      </c>
      <c r="F980" s="26">
        <v>2016</v>
      </c>
      <c r="G980" s="26" t="s">
        <v>775</v>
      </c>
      <c r="H980" s="26">
        <v>1</v>
      </c>
      <c r="I980" s="26" t="s">
        <v>882</v>
      </c>
      <c r="K980" s="26" t="s">
        <v>845</v>
      </c>
      <c r="L980" s="26" t="s">
        <v>2631</v>
      </c>
      <c r="M980" s="27">
        <v>40011.388663904298</v>
      </c>
      <c r="N980" s="27">
        <v>0</v>
      </c>
      <c r="O980" s="27">
        <v>40011.388663904298</v>
      </c>
      <c r="P980" s="27">
        <v>486935.80785473099</v>
      </c>
      <c r="Q980" s="27">
        <v>0</v>
      </c>
      <c r="R980" s="27">
        <v>0</v>
      </c>
      <c r="S980" s="27">
        <v>0</v>
      </c>
      <c r="T980" s="27">
        <v>0</v>
      </c>
      <c r="U980" s="27">
        <v>40011.388663904298</v>
      </c>
      <c r="V980" s="27">
        <v>0</v>
      </c>
      <c r="W980" s="27">
        <v>40011.388663904298</v>
      </c>
      <c r="X980" s="27">
        <v>486935.80785473099</v>
      </c>
      <c r="Y980" s="26" t="s">
        <v>2647</v>
      </c>
    </row>
    <row r="981" spans="1:25" hidden="1" x14ac:dyDescent="0.3">
      <c r="A981" s="26" t="s">
        <v>2671</v>
      </c>
      <c r="B981" s="26">
        <v>0</v>
      </c>
      <c r="C981" s="26" t="s">
        <v>440</v>
      </c>
      <c r="D981" s="26" t="s">
        <v>339</v>
      </c>
      <c r="E981" s="26" t="s">
        <v>624</v>
      </c>
      <c r="F981" s="26">
        <v>2017</v>
      </c>
      <c r="G981" s="26" t="s">
        <v>775</v>
      </c>
      <c r="H981" s="26">
        <v>1</v>
      </c>
      <c r="I981" s="26" t="s">
        <v>849</v>
      </c>
      <c r="J981" s="26" t="s">
        <v>849</v>
      </c>
      <c r="K981" s="26" t="s">
        <v>849</v>
      </c>
      <c r="L981" s="26" t="s">
        <v>2633</v>
      </c>
      <c r="M981" s="27">
        <v>48179.526428062702</v>
      </c>
      <c r="O981" s="27">
        <v>48179.526428062702</v>
      </c>
      <c r="P981" s="27">
        <v>14745153.5</v>
      </c>
      <c r="S981" s="27">
        <v>0</v>
      </c>
      <c r="U981" s="27">
        <v>48179.526428062702</v>
      </c>
      <c r="V981" s="27">
        <v>0</v>
      </c>
      <c r="W981" s="27">
        <v>48179.526428062702</v>
      </c>
      <c r="X981" s="27">
        <v>14745153.5</v>
      </c>
      <c r="Y981" s="26" t="s">
        <v>2649</v>
      </c>
    </row>
    <row r="982" spans="1:25" hidden="1" x14ac:dyDescent="0.3">
      <c r="A982" s="26" t="s">
        <v>2672</v>
      </c>
      <c r="B982" s="26">
        <v>0</v>
      </c>
      <c r="C982" s="26" t="s">
        <v>440</v>
      </c>
      <c r="D982" s="26" t="s">
        <v>340</v>
      </c>
      <c r="E982" s="26" t="s">
        <v>624</v>
      </c>
      <c r="F982" s="26">
        <v>2018</v>
      </c>
      <c r="G982" s="26" t="s">
        <v>775</v>
      </c>
      <c r="H982" s="26">
        <v>1</v>
      </c>
      <c r="I982" s="26" t="s">
        <v>849</v>
      </c>
      <c r="J982" s="26" t="s">
        <v>849</v>
      </c>
      <c r="K982" s="26" t="s">
        <v>849</v>
      </c>
      <c r="L982" s="26" t="s">
        <v>2651</v>
      </c>
      <c r="M982" s="27">
        <v>61752.221923906298</v>
      </c>
      <c r="O982" s="27">
        <v>61752.221923906298</v>
      </c>
      <c r="P982" s="27">
        <v>13577265.48</v>
      </c>
      <c r="S982" s="27">
        <v>0</v>
      </c>
      <c r="U982" s="27">
        <v>61752.221923906298</v>
      </c>
      <c r="V982" s="27">
        <v>0</v>
      </c>
      <c r="W982" s="27">
        <v>61752.221923906298</v>
      </c>
      <c r="X982" s="27">
        <v>13577265.48</v>
      </c>
      <c r="Y982" s="26" t="s">
        <v>2673</v>
      </c>
    </row>
    <row r="983" spans="1:25" x14ac:dyDescent="0.3">
      <c r="A983" s="26" t="s">
        <v>2674</v>
      </c>
      <c r="B983" s="26">
        <v>0</v>
      </c>
      <c r="C983" s="26" t="s">
        <v>440</v>
      </c>
      <c r="D983" s="26" t="s">
        <v>340</v>
      </c>
      <c r="E983" s="26" t="s">
        <v>624</v>
      </c>
      <c r="F983" s="26">
        <v>2019</v>
      </c>
      <c r="G983" s="26" t="s">
        <v>775</v>
      </c>
      <c r="H983" s="26">
        <v>1</v>
      </c>
      <c r="I983" s="26" t="s">
        <v>845</v>
      </c>
      <c r="J983" s="26" t="s">
        <v>845</v>
      </c>
      <c r="K983" s="26" t="s">
        <v>845</v>
      </c>
      <c r="M983" s="27">
        <v>23814.9396206616</v>
      </c>
      <c r="N983" s="27">
        <v>0</v>
      </c>
      <c r="O983" s="27">
        <v>23814.9396206616</v>
      </c>
      <c r="P983" s="27">
        <v>7629495.1655139597</v>
      </c>
      <c r="Q983" s="27">
        <v>4403.8500000000004</v>
      </c>
      <c r="R983" s="27">
        <v>0</v>
      </c>
      <c r="S983" s="27">
        <v>4403.8500000000004</v>
      </c>
      <c r="T983" s="27">
        <v>1039938.71319891</v>
      </c>
      <c r="U983" s="27">
        <v>28218.789620661599</v>
      </c>
      <c r="V983" s="27">
        <v>0</v>
      </c>
      <c r="W983" s="27">
        <v>28218.789620661599</v>
      </c>
      <c r="X983" s="27">
        <v>8669433.8787128702</v>
      </c>
    </row>
    <row r="984" spans="1:25" hidden="1" x14ac:dyDescent="0.3">
      <c r="A984" s="26" t="s">
        <v>2675</v>
      </c>
      <c r="B984" s="26">
        <v>0</v>
      </c>
      <c r="C984" s="26" t="s">
        <v>664</v>
      </c>
      <c r="D984" s="26" t="s">
        <v>2676</v>
      </c>
      <c r="E984" s="26" t="s">
        <v>624</v>
      </c>
      <c r="F984" s="26">
        <v>2016</v>
      </c>
      <c r="G984" s="26" t="s">
        <v>775</v>
      </c>
      <c r="H984" s="26">
        <v>1</v>
      </c>
      <c r="I984" s="26" t="s">
        <v>1008</v>
      </c>
      <c r="J984" s="26" t="s">
        <v>1008</v>
      </c>
      <c r="K984" s="26" t="s">
        <v>845</v>
      </c>
      <c r="L984" s="26" t="s">
        <v>2677</v>
      </c>
      <c r="M984" s="27">
        <v>0</v>
      </c>
      <c r="N984" s="27">
        <v>0</v>
      </c>
      <c r="O984" s="27">
        <v>0</v>
      </c>
      <c r="P984" s="27">
        <v>3134524.63</v>
      </c>
      <c r="Q984" s="27">
        <v>0</v>
      </c>
      <c r="R984" s="27">
        <v>0</v>
      </c>
      <c r="S984" s="27">
        <v>0</v>
      </c>
      <c r="T984" s="27">
        <v>23507383.550000001</v>
      </c>
      <c r="U984" s="27">
        <v>0</v>
      </c>
      <c r="V984" s="27">
        <v>0</v>
      </c>
      <c r="W984" s="27">
        <v>0</v>
      </c>
      <c r="X984" s="27">
        <v>26641908.18</v>
      </c>
      <c r="Y984" s="26" t="s">
        <v>2678</v>
      </c>
    </row>
    <row r="985" spans="1:25" hidden="1" x14ac:dyDescent="0.3">
      <c r="A985" s="26" t="s">
        <v>2679</v>
      </c>
      <c r="B985" s="26">
        <v>0</v>
      </c>
      <c r="C985" s="26" t="s">
        <v>664</v>
      </c>
      <c r="D985" s="26" t="s">
        <v>314</v>
      </c>
      <c r="E985" s="26" t="s">
        <v>624</v>
      </c>
      <c r="F985" s="26">
        <v>2017</v>
      </c>
      <c r="G985" s="26" t="s">
        <v>775</v>
      </c>
      <c r="H985" s="26">
        <v>1</v>
      </c>
      <c r="I985" s="26" t="s">
        <v>1008</v>
      </c>
      <c r="J985" s="26" t="s">
        <v>1008</v>
      </c>
      <c r="K985" s="26" t="s">
        <v>845</v>
      </c>
      <c r="L985" s="26" t="s">
        <v>2680</v>
      </c>
      <c r="O985" s="27">
        <v>0</v>
      </c>
      <c r="P985" s="27">
        <v>6067675.7241573799</v>
      </c>
      <c r="S985" s="27">
        <v>0</v>
      </c>
      <c r="T985" s="27">
        <v>17936326.089474499</v>
      </c>
      <c r="U985" s="27">
        <v>0</v>
      </c>
      <c r="V985" s="27">
        <v>0</v>
      </c>
      <c r="W985" s="27">
        <v>0</v>
      </c>
      <c r="X985" s="27">
        <v>24004001.8136319</v>
      </c>
      <c r="Y985" s="26" t="s">
        <v>2681</v>
      </c>
    </row>
    <row r="986" spans="1:25" hidden="1" x14ac:dyDescent="0.3">
      <c r="A986" s="26" t="s">
        <v>2682</v>
      </c>
      <c r="B986" s="26">
        <v>0</v>
      </c>
      <c r="C986" s="26" t="s">
        <v>664</v>
      </c>
      <c r="D986" s="26" t="s">
        <v>315</v>
      </c>
      <c r="E986" s="26" t="s">
        <v>624</v>
      </c>
      <c r="F986" s="26">
        <v>2018</v>
      </c>
      <c r="G986" s="26" t="s">
        <v>775</v>
      </c>
      <c r="H986" s="26">
        <v>1</v>
      </c>
      <c r="I986" s="26" t="s">
        <v>1008</v>
      </c>
      <c r="J986" s="26" t="s">
        <v>1008</v>
      </c>
      <c r="K986" s="26" t="s">
        <v>845</v>
      </c>
      <c r="L986" s="26" t="s">
        <v>2680</v>
      </c>
      <c r="M986" s="27">
        <v>0</v>
      </c>
      <c r="N986" s="27">
        <v>0</v>
      </c>
      <c r="O986" s="27">
        <v>0</v>
      </c>
      <c r="P986" s="27">
        <v>4172611.0037603299</v>
      </c>
      <c r="Q986" s="27">
        <v>0</v>
      </c>
      <c r="R986" s="27">
        <v>0</v>
      </c>
      <c r="S986" s="27">
        <v>0</v>
      </c>
      <c r="T986" s="27">
        <v>11154327.502633801</v>
      </c>
      <c r="U986" s="27">
        <v>0</v>
      </c>
      <c r="V986" s="27">
        <v>0</v>
      </c>
      <c r="W986" s="27">
        <v>0</v>
      </c>
      <c r="X986" s="27">
        <v>15326938.506394099</v>
      </c>
      <c r="Y986" s="26" t="s">
        <v>2683</v>
      </c>
    </row>
    <row r="987" spans="1:25" x14ac:dyDescent="0.3">
      <c r="A987" s="26" t="s">
        <v>2684</v>
      </c>
      <c r="B987" s="26">
        <v>0</v>
      </c>
      <c r="C987" s="26" t="s">
        <v>664</v>
      </c>
      <c r="D987" s="26" t="s">
        <v>315</v>
      </c>
      <c r="E987" s="26" t="s">
        <v>624</v>
      </c>
      <c r="F987" s="26">
        <v>2019</v>
      </c>
      <c r="G987" s="26" t="s">
        <v>775</v>
      </c>
      <c r="H987" s="26">
        <v>1</v>
      </c>
      <c r="I987" s="26" t="s">
        <v>1008</v>
      </c>
      <c r="J987" s="26" t="s">
        <v>1008</v>
      </c>
      <c r="K987" s="26" t="s">
        <v>845</v>
      </c>
      <c r="L987" s="26" t="s">
        <v>2680</v>
      </c>
      <c r="O987" s="27">
        <v>0</v>
      </c>
      <c r="P987" s="27">
        <v>5231635.2486307099</v>
      </c>
      <c r="S987" s="27">
        <v>0</v>
      </c>
      <c r="T987" s="27">
        <v>12034023.522636499</v>
      </c>
      <c r="U987" s="27">
        <v>0</v>
      </c>
      <c r="V987" s="27">
        <v>0</v>
      </c>
      <c r="W987" s="27">
        <v>0</v>
      </c>
      <c r="X987" s="27">
        <v>17265658.771267299</v>
      </c>
      <c r="Y987" s="26" t="s">
        <v>2685</v>
      </c>
    </row>
    <row r="988" spans="1:25" hidden="1" x14ac:dyDescent="0.3">
      <c r="A988" s="26" t="s">
        <v>2686</v>
      </c>
      <c r="B988" s="26">
        <v>0</v>
      </c>
      <c r="C988" s="26" t="s">
        <v>664</v>
      </c>
      <c r="D988" s="26" t="s">
        <v>2687</v>
      </c>
      <c r="E988" s="26" t="s">
        <v>624</v>
      </c>
      <c r="F988" s="26">
        <v>2016</v>
      </c>
      <c r="G988" s="26" t="s">
        <v>775</v>
      </c>
      <c r="H988" s="26">
        <v>1</v>
      </c>
      <c r="I988" s="26" t="s">
        <v>806</v>
      </c>
      <c r="J988" s="26" t="s">
        <v>845</v>
      </c>
      <c r="K988" s="26" t="s">
        <v>845</v>
      </c>
      <c r="O988" s="27">
        <v>0</v>
      </c>
      <c r="P988" s="27">
        <v>2051826</v>
      </c>
      <c r="S988" s="27">
        <v>0</v>
      </c>
      <c r="T988" s="27">
        <v>22554929</v>
      </c>
      <c r="U988" s="27">
        <v>0</v>
      </c>
      <c r="V988" s="27">
        <v>0</v>
      </c>
      <c r="W988" s="27">
        <v>0</v>
      </c>
      <c r="X988" s="27">
        <v>24606755</v>
      </c>
      <c r="Y988" s="26" t="s">
        <v>2688</v>
      </c>
    </row>
    <row r="989" spans="1:25" hidden="1" x14ac:dyDescent="0.3">
      <c r="A989" s="26" t="s">
        <v>2689</v>
      </c>
      <c r="B989" s="26">
        <v>0</v>
      </c>
      <c r="C989" s="26" t="s">
        <v>664</v>
      </c>
      <c r="D989" s="26" t="s">
        <v>316</v>
      </c>
      <c r="E989" s="26" t="s">
        <v>624</v>
      </c>
      <c r="F989" s="26">
        <v>2017</v>
      </c>
      <c r="G989" s="26" t="s">
        <v>775</v>
      </c>
      <c r="H989" s="26">
        <v>1</v>
      </c>
      <c r="I989" s="26" t="s">
        <v>1008</v>
      </c>
      <c r="J989" s="26" t="s">
        <v>845</v>
      </c>
      <c r="K989" s="26" t="s">
        <v>845</v>
      </c>
      <c r="L989" s="26" t="s">
        <v>2690</v>
      </c>
      <c r="O989" s="27">
        <v>0</v>
      </c>
      <c r="P989" s="27">
        <v>3581530</v>
      </c>
      <c r="Q989" s="27">
        <v>0</v>
      </c>
      <c r="R989" s="27">
        <v>0</v>
      </c>
      <c r="S989" s="27">
        <v>0</v>
      </c>
      <c r="T989" s="27">
        <v>23800597</v>
      </c>
      <c r="U989" s="27">
        <v>0</v>
      </c>
      <c r="V989" s="27">
        <v>0</v>
      </c>
      <c r="W989" s="27">
        <v>0</v>
      </c>
      <c r="X989" s="27">
        <v>27382127</v>
      </c>
      <c r="Y989" s="26" t="s">
        <v>2691</v>
      </c>
    </row>
    <row r="990" spans="1:25" hidden="1" x14ac:dyDescent="0.3">
      <c r="A990" s="26" t="s">
        <v>2692</v>
      </c>
      <c r="B990" s="26">
        <v>0</v>
      </c>
      <c r="C990" s="26" t="s">
        <v>664</v>
      </c>
      <c r="D990" s="26" t="s">
        <v>317</v>
      </c>
      <c r="E990" s="26" t="s">
        <v>624</v>
      </c>
      <c r="F990" s="26">
        <v>2018</v>
      </c>
      <c r="G990" s="26" t="s">
        <v>775</v>
      </c>
      <c r="H990" s="26">
        <v>1</v>
      </c>
      <c r="I990" s="26" t="s">
        <v>845</v>
      </c>
      <c r="J990" s="26" t="s">
        <v>845</v>
      </c>
      <c r="K990" s="26" t="s">
        <v>845</v>
      </c>
      <c r="M990" s="27">
        <v>0</v>
      </c>
      <c r="N990" s="27">
        <v>0</v>
      </c>
      <c r="O990" s="27">
        <v>0</v>
      </c>
      <c r="P990" s="27">
        <v>3566045</v>
      </c>
      <c r="Q990" s="27">
        <v>0</v>
      </c>
      <c r="R990" s="27">
        <v>0</v>
      </c>
      <c r="S990" s="27">
        <v>0</v>
      </c>
      <c r="T990" s="27">
        <v>16055055</v>
      </c>
      <c r="U990" s="27">
        <v>0</v>
      </c>
      <c r="V990" s="27">
        <v>0</v>
      </c>
      <c r="W990" s="27">
        <v>0</v>
      </c>
      <c r="X990" s="27">
        <v>19621100</v>
      </c>
      <c r="Y990" s="26" t="s">
        <v>2693</v>
      </c>
    </row>
    <row r="991" spans="1:25" x14ac:dyDescent="0.3">
      <c r="A991" s="26" t="s">
        <v>2694</v>
      </c>
      <c r="B991" s="26">
        <v>0</v>
      </c>
      <c r="C991" s="26" t="s">
        <v>664</v>
      </c>
      <c r="D991" s="26" t="s">
        <v>317</v>
      </c>
      <c r="E991" s="26" t="s">
        <v>624</v>
      </c>
      <c r="F991" s="26">
        <v>2019</v>
      </c>
      <c r="G991" s="26" t="s">
        <v>775</v>
      </c>
      <c r="H991" s="26">
        <v>1</v>
      </c>
      <c r="I991" s="26" t="s">
        <v>845</v>
      </c>
      <c r="J991" s="26" t="s">
        <v>845</v>
      </c>
      <c r="K991" s="26" t="s">
        <v>845</v>
      </c>
      <c r="L991" s="26" t="s">
        <v>2680</v>
      </c>
      <c r="O991" s="27">
        <v>0</v>
      </c>
      <c r="P991" s="27">
        <v>3932494</v>
      </c>
      <c r="Q991" s="27">
        <v>0</v>
      </c>
      <c r="R991" s="27">
        <v>0</v>
      </c>
      <c r="S991" s="27">
        <v>0</v>
      </c>
      <c r="T991" s="27">
        <v>18703967</v>
      </c>
      <c r="U991" s="27">
        <v>0</v>
      </c>
      <c r="V991" s="27">
        <v>0</v>
      </c>
      <c r="W991" s="27">
        <v>0</v>
      </c>
      <c r="X991" s="27">
        <v>22636461</v>
      </c>
      <c r="Y991" s="26" t="s">
        <v>2685</v>
      </c>
    </row>
    <row r="992" spans="1:25" hidden="1" x14ac:dyDescent="0.3">
      <c r="A992" s="26" t="s">
        <v>2695</v>
      </c>
      <c r="B992" s="26">
        <v>0</v>
      </c>
      <c r="C992" s="26" t="s">
        <v>664</v>
      </c>
      <c r="D992" s="26" t="s">
        <v>2696</v>
      </c>
      <c r="E992" s="26" t="s">
        <v>624</v>
      </c>
      <c r="F992" s="26">
        <v>2016</v>
      </c>
      <c r="G992" s="26" t="s">
        <v>775</v>
      </c>
      <c r="H992" s="26">
        <v>1</v>
      </c>
      <c r="I992" s="26" t="s">
        <v>1008</v>
      </c>
      <c r="J992" s="26" t="s">
        <v>1008</v>
      </c>
      <c r="K992" s="26" t="s">
        <v>845</v>
      </c>
      <c r="L992" s="26" t="s">
        <v>2677</v>
      </c>
      <c r="M992" s="27">
        <v>0</v>
      </c>
      <c r="N992" s="27">
        <v>0</v>
      </c>
      <c r="O992" s="27">
        <v>0</v>
      </c>
      <c r="P992" s="27">
        <v>1019930.69</v>
      </c>
      <c r="Q992" s="27">
        <v>0</v>
      </c>
      <c r="R992" s="27">
        <v>0</v>
      </c>
      <c r="S992" s="27">
        <v>0</v>
      </c>
      <c r="T992" s="27">
        <v>5571581.8799999999</v>
      </c>
      <c r="U992" s="27">
        <v>0</v>
      </c>
      <c r="V992" s="27">
        <v>0</v>
      </c>
      <c r="W992" s="27">
        <v>0</v>
      </c>
      <c r="X992" s="27">
        <v>6591512.5700000003</v>
      </c>
      <c r="Y992" s="26" t="s">
        <v>2697</v>
      </c>
    </row>
    <row r="993" spans="1:25" hidden="1" x14ac:dyDescent="0.3">
      <c r="A993" s="26" t="s">
        <v>2698</v>
      </c>
      <c r="B993" s="26">
        <v>0</v>
      </c>
      <c r="C993" s="26" t="s">
        <v>664</v>
      </c>
      <c r="D993" s="26" t="s">
        <v>318</v>
      </c>
      <c r="E993" s="26" t="s">
        <v>624</v>
      </c>
      <c r="F993" s="26">
        <v>2017</v>
      </c>
      <c r="G993" s="26" t="s">
        <v>775</v>
      </c>
      <c r="H993" s="26">
        <v>1</v>
      </c>
      <c r="I993" s="26" t="s">
        <v>1008</v>
      </c>
      <c r="J993" s="26" t="s">
        <v>1008</v>
      </c>
      <c r="K993" s="26" t="s">
        <v>845</v>
      </c>
      <c r="L993" s="26" t="s">
        <v>2680</v>
      </c>
      <c r="M993" s="27">
        <v>0</v>
      </c>
      <c r="N993" s="27">
        <v>0</v>
      </c>
      <c r="O993" s="27">
        <v>0</v>
      </c>
      <c r="P993" s="27">
        <v>2227515.0095467102</v>
      </c>
      <c r="Q993" s="27">
        <v>0</v>
      </c>
      <c r="R993" s="27">
        <v>0</v>
      </c>
      <c r="S993" s="27">
        <v>0</v>
      </c>
      <c r="T993" s="27">
        <v>4448756.0006114403</v>
      </c>
      <c r="U993" s="27">
        <v>0</v>
      </c>
      <c r="V993" s="27">
        <v>0</v>
      </c>
      <c r="W993" s="27">
        <v>0</v>
      </c>
      <c r="X993" s="27">
        <v>6676271.0101581505</v>
      </c>
      <c r="Y993" s="26" t="s">
        <v>2699</v>
      </c>
    </row>
    <row r="994" spans="1:25" hidden="1" x14ac:dyDescent="0.3">
      <c r="A994" s="26" t="s">
        <v>2700</v>
      </c>
      <c r="B994" s="26">
        <v>0</v>
      </c>
      <c r="C994" s="26" t="s">
        <v>664</v>
      </c>
      <c r="D994" s="26" t="s">
        <v>2701</v>
      </c>
      <c r="E994" s="26" t="s">
        <v>624</v>
      </c>
      <c r="F994" s="26">
        <v>2016</v>
      </c>
      <c r="G994" s="26" t="s">
        <v>775</v>
      </c>
      <c r="H994" s="26">
        <v>1</v>
      </c>
      <c r="I994" s="26" t="s">
        <v>806</v>
      </c>
      <c r="J994" s="26" t="s">
        <v>845</v>
      </c>
      <c r="K994" s="26" t="s">
        <v>845</v>
      </c>
      <c r="O994" s="27">
        <v>0</v>
      </c>
      <c r="P994" s="27">
        <v>1387562</v>
      </c>
      <c r="S994" s="27">
        <v>0</v>
      </c>
      <c r="T994" s="27">
        <v>18168057</v>
      </c>
      <c r="U994" s="27">
        <v>0</v>
      </c>
      <c r="V994" s="27">
        <v>0</v>
      </c>
      <c r="W994" s="27">
        <v>0</v>
      </c>
      <c r="X994" s="27">
        <v>19555619</v>
      </c>
      <c r="Y994" s="26" t="s">
        <v>2688</v>
      </c>
    </row>
    <row r="995" spans="1:25" hidden="1" x14ac:dyDescent="0.3">
      <c r="A995" s="26" t="s">
        <v>2702</v>
      </c>
      <c r="B995" s="26">
        <v>0</v>
      </c>
      <c r="C995" s="26" t="s">
        <v>664</v>
      </c>
      <c r="D995" s="26" t="s">
        <v>319</v>
      </c>
      <c r="E995" s="26" t="s">
        <v>624</v>
      </c>
      <c r="F995" s="26">
        <v>2017</v>
      </c>
      <c r="G995" s="26" t="s">
        <v>775</v>
      </c>
      <c r="H995" s="26">
        <v>1</v>
      </c>
      <c r="I995" s="26" t="s">
        <v>1008</v>
      </c>
      <c r="J995" s="26" t="s">
        <v>845</v>
      </c>
      <c r="K995" s="26" t="s">
        <v>845</v>
      </c>
      <c r="L995" s="26" t="s">
        <v>2690</v>
      </c>
      <c r="O995" s="27">
        <v>0</v>
      </c>
      <c r="P995" s="27">
        <v>2669826</v>
      </c>
      <c r="S995" s="27">
        <v>0</v>
      </c>
      <c r="T995" s="27">
        <v>19284931</v>
      </c>
      <c r="U995" s="27">
        <v>0</v>
      </c>
      <c r="V995" s="27">
        <v>0</v>
      </c>
      <c r="W995" s="27">
        <v>0</v>
      </c>
      <c r="X995" s="27">
        <v>21954757</v>
      </c>
      <c r="Y995" s="26" t="s">
        <v>2703</v>
      </c>
    </row>
    <row r="996" spans="1:25" hidden="1" x14ac:dyDescent="0.3">
      <c r="A996" s="26" t="s">
        <v>2704</v>
      </c>
      <c r="B996" s="26">
        <v>0</v>
      </c>
      <c r="C996" s="26" t="s">
        <v>664</v>
      </c>
      <c r="D996" s="26" t="s">
        <v>2705</v>
      </c>
      <c r="E996" s="26" t="s">
        <v>624</v>
      </c>
      <c r="F996" s="26">
        <v>2016</v>
      </c>
      <c r="G996" s="26" t="s">
        <v>775</v>
      </c>
      <c r="H996" s="26">
        <v>1</v>
      </c>
      <c r="I996" s="26" t="s">
        <v>1008</v>
      </c>
      <c r="J996" s="26" t="s">
        <v>1008</v>
      </c>
      <c r="K996" s="26" t="s">
        <v>845</v>
      </c>
      <c r="L996" s="26" t="s">
        <v>2677</v>
      </c>
      <c r="M996" s="27">
        <v>0</v>
      </c>
      <c r="N996" s="27">
        <v>0</v>
      </c>
      <c r="O996" s="27">
        <v>0</v>
      </c>
      <c r="P996" s="27">
        <v>1273696.8</v>
      </c>
      <c r="Q996" s="27">
        <v>0</v>
      </c>
      <c r="R996" s="27">
        <v>0</v>
      </c>
      <c r="S996" s="27">
        <v>0</v>
      </c>
      <c r="T996" s="27">
        <v>5106852.92</v>
      </c>
      <c r="U996" s="27">
        <v>0</v>
      </c>
      <c r="V996" s="27">
        <v>0</v>
      </c>
      <c r="W996" s="27">
        <v>0</v>
      </c>
      <c r="X996" s="27">
        <v>6380549.7199999997</v>
      </c>
      <c r="Y996" s="26" t="s">
        <v>2678</v>
      </c>
    </row>
    <row r="997" spans="1:25" hidden="1" x14ac:dyDescent="0.3">
      <c r="A997" s="26" t="s">
        <v>2706</v>
      </c>
      <c r="B997" s="26">
        <v>0</v>
      </c>
      <c r="C997" s="26" t="s">
        <v>664</v>
      </c>
      <c r="D997" s="26" t="s">
        <v>320</v>
      </c>
      <c r="E997" s="26" t="s">
        <v>624</v>
      </c>
      <c r="F997" s="26">
        <v>2017</v>
      </c>
      <c r="G997" s="26" t="s">
        <v>775</v>
      </c>
      <c r="H997" s="26">
        <v>1</v>
      </c>
      <c r="I997" s="26" t="s">
        <v>1008</v>
      </c>
      <c r="J997" s="26" t="s">
        <v>1008</v>
      </c>
      <c r="K997" s="26" t="s">
        <v>845</v>
      </c>
      <c r="L997" s="26" t="s">
        <v>2680</v>
      </c>
      <c r="M997" s="27">
        <v>0</v>
      </c>
      <c r="N997" s="27">
        <v>0</v>
      </c>
      <c r="O997" s="27">
        <v>0</v>
      </c>
      <c r="P997" s="27">
        <v>1124277.8782436701</v>
      </c>
      <c r="Q997" s="27">
        <v>0</v>
      </c>
      <c r="R997" s="27">
        <v>0</v>
      </c>
      <c r="S997" s="27">
        <v>0</v>
      </c>
      <c r="T997" s="27">
        <v>4928032.9461816698</v>
      </c>
      <c r="U997" s="27">
        <v>0</v>
      </c>
      <c r="V997" s="27">
        <v>0</v>
      </c>
      <c r="W997" s="27">
        <v>0</v>
      </c>
      <c r="X997" s="27">
        <v>6052310.8244253397</v>
      </c>
      <c r="Y997" s="26" t="s">
        <v>2699</v>
      </c>
    </row>
    <row r="998" spans="1:25" hidden="1" x14ac:dyDescent="0.3">
      <c r="A998" s="26" t="s">
        <v>2707</v>
      </c>
      <c r="B998" s="26">
        <v>0</v>
      </c>
      <c r="C998" s="26" t="s">
        <v>664</v>
      </c>
      <c r="D998" s="26" t="s">
        <v>321</v>
      </c>
      <c r="E998" s="26" t="s">
        <v>624</v>
      </c>
      <c r="F998" s="26">
        <v>2018</v>
      </c>
      <c r="G998" s="26" t="s">
        <v>843</v>
      </c>
      <c r="H998" s="26">
        <v>1</v>
      </c>
      <c r="I998" s="26" t="s">
        <v>1008</v>
      </c>
      <c r="J998" s="26" t="s">
        <v>1008</v>
      </c>
      <c r="K998" s="26" t="s">
        <v>845</v>
      </c>
      <c r="L998" s="26" t="s">
        <v>2680</v>
      </c>
      <c r="M998" s="27">
        <v>0</v>
      </c>
      <c r="N998" s="27">
        <v>0</v>
      </c>
      <c r="O998" s="27">
        <v>0</v>
      </c>
      <c r="P998" s="27">
        <v>647692.13623450696</v>
      </c>
      <c r="Q998" s="27">
        <v>0</v>
      </c>
      <c r="R998" s="27">
        <v>0</v>
      </c>
      <c r="S998" s="27">
        <v>0</v>
      </c>
      <c r="T998" s="27">
        <v>4360078.0134574799</v>
      </c>
      <c r="U998" s="27">
        <v>0</v>
      </c>
      <c r="V998" s="27">
        <v>0</v>
      </c>
      <c r="W998" s="27">
        <v>0</v>
      </c>
      <c r="X998" s="27">
        <v>5007770.1496919803</v>
      </c>
      <c r="Y998" s="26" t="s">
        <v>2683</v>
      </c>
    </row>
    <row r="999" spans="1:25" x14ac:dyDescent="0.3">
      <c r="A999" s="26" t="s">
        <v>2708</v>
      </c>
      <c r="B999" s="26">
        <v>0</v>
      </c>
      <c r="C999" s="26" t="s">
        <v>664</v>
      </c>
      <c r="D999" s="26" t="s">
        <v>321</v>
      </c>
      <c r="E999" s="26" t="s">
        <v>624</v>
      </c>
      <c r="F999" s="26">
        <v>2019</v>
      </c>
      <c r="G999" s="26" t="s">
        <v>775</v>
      </c>
      <c r="H999" s="26">
        <v>1</v>
      </c>
      <c r="I999" s="26" t="s">
        <v>1008</v>
      </c>
      <c r="J999" s="26" t="s">
        <v>1008</v>
      </c>
      <c r="K999" s="26" t="s">
        <v>845</v>
      </c>
      <c r="L999" s="26" t="s">
        <v>2680</v>
      </c>
      <c r="O999" s="27">
        <v>0</v>
      </c>
      <c r="P999" s="27">
        <v>575034.389110783</v>
      </c>
      <c r="S999" s="27">
        <v>0</v>
      </c>
      <c r="T999" s="27">
        <v>4855658.1902314499</v>
      </c>
      <c r="U999" s="27">
        <v>0</v>
      </c>
      <c r="V999" s="27">
        <v>0</v>
      </c>
      <c r="W999" s="27">
        <v>0</v>
      </c>
      <c r="X999" s="27">
        <v>5430692.5793422395</v>
      </c>
      <c r="Y999" s="26" t="s">
        <v>2685</v>
      </c>
    </row>
    <row r="1000" spans="1:25" hidden="1" x14ac:dyDescent="0.3">
      <c r="A1000" s="26" t="s">
        <v>2709</v>
      </c>
      <c r="B1000" s="26">
        <v>0</v>
      </c>
      <c r="C1000" s="26" t="s">
        <v>664</v>
      </c>
      <c r="D1000" s="26" t="s">
        <v>2710</v>
      </c>
      <c r="E1000" s="26" t="s">
        <v>624</v>
      </c>
      <c r="F1000" s="26">
        <v>2016</v>
      </c>
      <c r="G1000" s="26" t="s">
        <v>775</v>
      </c>
      <c r="H1000" s="26">
        <v>1</v>
      </c>
      <c r="I1000" s="26" t="s">
        <v>806</v>
      </c>
      <c r="J1000" s="26" t="s">
        <v>845</v>
      </c>
      <c r="K1000" s="26" t="s">
        <v>845</v>
      </c>
      <c r="O1000" s="27">
        <v>0</v>
      </c>
      <c r="P1000" s="27">
        <v>2371201</v>
      </c>
      <c r="Q1000" s="27">
        <v>5068.17</v>
      </c>
      <c r="S1000" s="27">
        <v>5068.17</v>
      </c>
      <c r="T1000" s="27">
        <v>24999715</v>
      </c>
      <c r="U1000" s="27">
        <v>5068.17</v>
      </c>
      <c r="V1000" s="27">
        <v>0</v>
      </c>
      <c r="W1000" s="27">
        <v>5068.17</v>
      </c>
      <c r="X1000" s="27">
        <v>27370916</v>
      </c>
      <c r="Y1000" s="26" t="s">
        <v>2711</v>
      </c>
    </row>
    <row r="1001" spans="1:25" hidden="1" x14ac:dyDescent="0.3">
      <c r="A1001" s="26" t="s">
        <v>2712</v>
      </c>
      <c r="B1001" s="26">
        <v>0</v>
      </c>
      <c r="C1001" s="26" t="s">
        <v>664</v>
      </c>
      <c r="D1001" s="26" t="s">
        <v>322</v>
      </c>
      <c r="E1001" s="26" t="s">
        <v>624</v>
      </c>
      <c r="F1001" s="26">
        <v>2017</v>
      </c>
      <c r="G1001" s="26" t="s">
        <v>775</v>
      </c>
      <c r="H1001" s="26">
        <v>1</v>
      </c>
      <c r="I1001" s="26" t="s">
        <v>1008</v>
      </c>
      <c r="J1001" s="26" t="s">
        <v>845</v>
      </c>
      <c r="K1001" s="26" t="s">
        <v>845</v>
      </c>
      <c r="L1001" s="26" t="s">
        <v>2713</v>
      </c>
      <c r="O1001" s="27">
        <v>0</v>
      </c>
      <c r="P1001" s="27">
        <v>3930969</v>
      </c>
      <c r="Q1001" s="27">
        <v>4068.16</v>
      </c>
      <c r="R1001" s="27">
        <v>0</v>
      </c>
      <c r="S1001" s="27">
        <v>4068.16</v>
      </c>
      <c r="T1001" s="27">
        <v>23507596</v>
      </c>
      <c r="U1001" s="27">
        <v>4068.16</v>
      </c>
      <c r="V1001" s="27">
        <v>0</v>
      </c>
      <c r="W1001" s="27">
        <v>4068.16</v>
      </c>
      <c r="X1001" s="27">
        <v>27438565</v>
      </c>
      <c r="Y1001" s="26" t="s">
        <v>2714</v>
      </c>
    </row>
    <row r="1002" spans="1:25" hidden="1" x14ac:dyDescent="0.3">
      <c r="A1002" s="26" t="s">
        <v>2715</v>
      </c>
      <c r="B1002" s="26">
        <v>0</v>
      </c>
      <c r="C1002" s="26" t="s">
        <v>664</v>
      </c>
      <c r="D1002" s="26" t="s">
        <v>323</v>
      </c>
      <c r="E1002" s="26" t="s">
        <v>624</v>
      </c>
      <c r="F1002" s="26">
        <v>2018</v>
      </c>
      <c r="G1002" s="26" t="s">
        <v>843</v>
      </c>
      <c r="H1002" s="26">
        <v>1</v>
      </c>
      <c r="I1002" s="26" t="s">
        <v>845</v>
      </c>
      <c r="J1002" s="26" t="s">
        <v>845</v>
      </c>
      <c r="K1002" s="26" t="s">
        <v>845</v>
      </c>
      <c r="O1002" s="27">
        <v>0</v>
      </c>
      <c r="P1002" s="27">
        <v>3447942</v>
      </c>
      <c r="Q1002" s="27">
        <v>1547.43047122491</v>
      </c>
      <c r="R1002" s="27">
        <v>0</v>
      </c>
      <c r="S1002" s="27">
        <v>1547.43047122491</v>
      </c>
      <c r="T1002" s="27">
        <v>14631288</v>
      </c>
      <c r="U1002" s="27">
        <v>1547.43047122491</v>
      </c>
      <c r="V1002" s="27">
        <v>0</v>
      </c>
      <c r="W1002" s="27">
        <v>1547.43047122491</v>
      </c>
      <c r="X1002" s="27">
        <v>18079230</v>
      </c>
      <c r="Y1002" s="26" t="s">
        <v>2716</v>
      </c>
    </row>
    <row r="1003" spans="1:25" x14ac:dyDescent="0.3">
      <c r="A1003" s="26" t="s">
        <v>2717</v>
      </c>
      <c r="B1003" s="26">
        <v>0</v>
      </c>
      <c r="C1003" s="26" t="s">
        <v>664</v>
      </c>
      <c r="D1003" s="26" t="s">
        <v>323</v>
      </c>
      <c r="E1003" s="26" t="s">
        <v>624</v>
      </c>
      <c r="F1003" s="26">
        <v>2019</v>
      </c>
      <c r="G1003" s="26" t="s">
        <v>843</v>
      </c>
      <c r="H1003" s="26">
        <v>1</v>
      </c>
      <c r="I1003" s="26" t="s">
        <v>845</v>
      </c>
      <c r="J1003" s="26" t="s">
        <v>845</v>
      </c>
      <c r="K1003" s="26" t="s">
        <v>845</v>
      </c>
      <c r="L1003" s="26" t="s">
        <v>2680</v>
      </c>
      <c r="O1003" s="27">
        <v>0</v>
      </c>
      <c r="P1003" s="27">
        <v>3935899</v>
      </c>
      <c r="Q1003" s="27">
        <v>598.55021066033396</v>
      </c>
      <c r="R1003" s="27">
        <v>0</v>
      </c>
      <c r="S1003" s="27">
        <v>598.55021066033396</v>
      </c>
      <c r="T1003" s="27">
        <v>18563853</v>
      </c>
      <c r="U1003" s="27">
        <v>598.55021066033396</v>
      </c>
      <c r="V1003" s="27">
        <v>0</v>
      </c>
      <c r="W1003" s="27">
        <v>598.55021066033396</v>
      </c>
      <c r="X1003" s="27">
        <v>22499752</v>
      </c>
      <c r="Y1003" s="26" t="s">
        <v>2718</v>
      </c>
    </row>
    <row r="1004" spans="1:25" hidden="1" x14ac:dyDescent="0.3">
      <c r="A1004" s="26" t="s">
        <v>2719</v>
      </c>
      <c r="B1004" s="26">
        <v>0</v>
      </c>
      <c r="C1004" s="26" t="s">
        <v>441</v>
      </c>
      <c r="D1004" s="26" t="s">
        <v>357</v>
      </c>
      <c r="E1004" s="26" t="s">
        <v>624</v>
      </c>
      <c r="F1004" s="26">
        <v>2018</v>
      </c>
      <c r="G1004" s="26" t="s">
        <v>834</v>
      </c>
      <c r="H1004" s="26">
        <v>0</v>
      </c>
      <c r="I1004" s="26" t="s">
        <v>806</v>
      </c>
      <c r="J1004" s="26" t="s">
        <v>806</v>
      </c>
      <c r="K1004" s="26" t="s">
        <v>807</v>
      </c>
      <c r="L1004" s="26" t="s">
        <v>1518</v>
      </c>
      <c r="M1004" s="27">
        <v>22.468723623745699</v>
      </c>
      <c r="N1004" s="27">
        <v>0</v>
      </c>
      <c r="O1004" s="27">
        <v>22.468723623745699</v>
      </c>
      <c r="P1004" s="27">
        <v>151.184469661446</v>
      </c>
      <c r="Q1004" s="27">
        <v>7776.5086748569802</v>
      </c>
      <c r="R1004" s="27">
        <v>0</v>
      </c>
      <c r="S1004" s="27">
        <v>7776.5086748569802</v>
      </c>
      <c r="T1004" s="27">
        <v>668800.55218981497</v>
      </c>
      <c r="U1004" s="27">
        <v>7798.9773984807298</v>
      </c>
      <c r="V1004" s="27">
        <v>0</v>
      </c>
      <c r="W1004" s="27">
        <v>7798.9773984807298</v>
      </c>
      <c r="X1004" s="27">
        <v>668951.736659477</v>
      </c>
      <c r="Y1004" s="26" t="s">
        <v>2720</v>
      </c>
    </row>
    <row r="1005" spans="1:25" x14ac:dyDescent="0.3">
      <c r="A1005" s="26" t="s">
        <v>2721</v>
      </c>
      <c r="B1005" s="26">
        <v>0</v>
      </c>
      <c r="C1005" s="26" t="s">
        <v>441</v>
      </c>
      <c r="D1005" s="26" t="s">
        <v>357</v>
      </c>
      <c r="E1005" s="26" t="s">
        <v>624</v>
      </c>
      <c r="F1005" s="26">
        <v>2019</v>
      </c>
      <c r="G1005" s="26" t="s">
        <v>775</v>
      </c>
      <c r="H1005" s="26">
        <v>1</v>
      </c>
      <c r="I1005" s="26" t="s">
        <v>806</v>
      </c>
      <c r="J1005" s="26" t="s">
        <v>806</v>
      </c>
      <c r="K1005" s="26" t="s">
        <v>807</v>
      </c>
      <c r="M1005" s="27">
        <v>53.513695461797298</v>
      </c>
      <c r="N1005" s="27">
        <v>0</v>
      </c>
      <c r="O1005" s="27">
        <v>53.513695461797298</v>
      </c>
      <c r="P1005" s="27">
        <v>5000.0579456264204</v>
      </c>
      <c r="Q1005" s="27">
        <v>118968.506179594</v>
      </c>
      <c r="R1005" s="27">
        <v>46509.268329323299</v>
      </c>
      <c r="S1005" s="27">
        <v>72459.237850270307</v>
      </c>
      <c r="T1005" s="27">
        <v>9106904.3452481106</v>
      </c>
      <c r="U1005" s="27">
        <v>119022.019875055</v>
      </c>
      <c r="V1005" s="27">
        <v>46509.268329323299</v>
      </c>
      <c r="W1005" s="27">
        <v>72512.751545732099</v>
      </c>
      <c r="X1005" s="27">
        <v>9111904.4031937402</v>
      </c>
      <c r="Y1005" s="26" t="s">
        <v>2722</v>
      </c>
    </row>
    <row r="1006" spans="1:25" hidden="1" x14ac:dyDescent="0.3">
      <c r="A1006" s="26" t="s">
        <v>2723</v>
      </c>
      <c r="B1006" s="26">
        <v>0</v>
      </c>
      <c r="C1006" s="26" t="s">
        <v>441</v>
      </c>
      <c r="D1006" s="26" t="s">
        <v>2724</v>
      </c>
      <c r="E1006" s="26" t="s">
        <v>624</v>
      </c>
      <c r="F1006" s="26">
        <v>2018</v>
      </c>
      <c r="G1006" s="26" t="s">
        <v>843</v>
      </c>
      <c r="H1006" s="26">
        <v>0</v>
      </c>
    </row>
    <row r="1007" spans="1:25" x14ac:dyDescent="0.3">
      <c r="A1007" s="26" t="s">
        <v>2725</v>
      </c>
      <c r="B1007" s="26">
        <v>0</v>
      </c>
      <c r="C1007" s="26" t="s">
        <v>441</v>
      </c>
      <c r="D1007" s="26" t="s">
        <v>2724</v>
      </c>
      <c r="E1007" s="26" t="s">
        <v>624</v>
      </c>
      <c r="F1007" s="26">
        <v>2019</v>
      </c>
      <c r="G1007" s="26" t="s">
        <v>775</v>
      </c>
      <c r="H1007" s="26">
        <v>1</v>
      </c>
      <c r="I1007" s="26" t="s">
        <v>849</v>
      </c>
      <c r="J1007" s="26" t="s">
        <v>882</v>
      </c>
      <c r="K1007" s="26" t="s">
        <v>845</v>
      </c>
      <c r="M1007" s="27">
        <v>10879.02</v>
      </c>
      <c r="N1007" s="27">
        <v>8722.33</v>
      </c>
      <c r="O1007" s="27">
        <v>2156.69</v>
      </c>
      <c r="P1007" s="27">
        <v>289438.07</v>
      </c>
      <c r="Q1007" s="27">
        <v>53952.19</v>
      </c>
      <c r="R1007" s="27">
        <v>13336.32</v>
      </c>
      <c r="S1007" s="27">
        <v>40615.870000000003</v>
      </c>
      <c r="T1007" s="27">
        <v>1573819.67</v>
      </c>
      <c r="U1007" s="27">
        <v>64831.21</v>
      </c>
      <c r="V1007" s="27">
        <v>22058.65</v>
      </c>
      <c r="W1007" s="27">
        <v>42772.56</v>
      </c>
      <c r="X1007" s="27">
        <v>1863257.74</v>
      </c>
      <c r="Y1007" s="26" t="s">
        <v>2726</v>
      </c>
    </row>
    <row r="1008" spans="1:25" hidden="1" x14ac:dyDescent="0.3">
      <c r="A1008" s="26" t="s">
        <v>2727</v>
      </c>
      <c r="B1008" s="26">
        <v>0</v>
      </c>
      <c r="C1008" s="26" t="s">
        <v>441</v>
      </c>
      <c r="D1008" s="26" t="s">
        <v>2728</v>
      </c>
      <c r="E1008" s="26" t="s">
        <v>624</v>
      </c>
      <c r="F1008" s="26">
        <v>2018</v>
      </c>
      <c r="G1008" s="26" t="s">
        <v>843</v>
      </c>
      <c r="H1008" s="26">
        <v>0</v>
      </c>
    </row>
    <row r="1009" spans="1:25" x14ac:dyDescent="0.3">
      <c r="A1009" s="26" t="s">
        <v>2729</v>
      </c>
      <c r="B1009" s="26">
        <v>0</v>
      </c>
      <c r="C1009" s="26" t="s">
        <v>441</v>
      </c>
      <c r="D1009" s="26" t="s">
        <v>2728</v>
      </c>
      <c r="E1009" s="26" t="s">
        <v>624</v>
      </c>
      <c r="F1009" s="26">
        <v>2019</v>
      </c>
      <c r="G1009" s="26" t="s">
        <v>775</v>
      </c>
      <c r="H1009" s="26">
        <v>1</v>
      </c>
      <c r="I1009" s="26" t="s">
        <v>806</v>
      </c>
      <c r="J1009" s="26" t="s">
        <v>806</v>
      </c>
      <c r="K1009" s="26" t="s">
        <v>807</v>
      </c>
      <c r="L1009" s="26" t="s">
        <v>1518</v>
      </c>
      <c r="M1009" s="27">
        <v>26.693445341449699</v>
      </c>
      <c r="N1009" s="27">
        <v>0</v>
      </c>
      <c r="O1009" s="27">
        <v>26.693445341449699</v>
      </c>
      <c r="P1009" s="27">
        <v>313.40875134173598</v>
      </c>
      <c r="Q1009" s="27">
        <v>15474.1860376124</v>
      </c>
      <c r="R1009" s="27">
        <v>0</v>
      </c>
      <c r="S1009" s="27">
        <v>15474.1860376124</v>
      </c>
      <c r="T1009" s="27">
        <v>837353.62514681497</v>
      </c>
      <c r="U1009" s="27">
        <v>15500.8794829539</v>
      </c>
      <c r="V1009" s="27">
        <v>0</v>
      </c>
      <c r="W1009" s="27">
        <v>15500.8794829539</v>
      </c>
      <c r="X1009" s="27">
        <v>837667.03389815695</v>
      </c>
      <c r="Y1009" s="26" t="s">
        <v>2730</v>
      </c>
    </row>
    <row r="1010" spans="1:25" hidden="1" x14ac:dyDescent="0.3">
      <c r="A1010" s="26" t="s">
        <v>2731</v>
      </c>
      <c r="B1010" s="26">
        <v>0</v>
      </c>
      <c r="C1010" s="26" t="s">
        <v>441</v>
      </c>
      <c r="D1010" s="26" t="s">
        <v>378</v>
      </c>
      <c r="E1010" s="26" t="s">
        <v>624</v>
      </c>
      <c r="F1010" s="26">
        <v>2016</v>
      </c>
      <c r="G1010" s="26" t="s">
        <v>805</v>
      </c>
      <c r="H1010" s="26">
        <v>0</v>
      </c>
      <c r="I1010" s="26" t="s">
        <v>806</v>
      </c>
      <c r="J1010" s="26" t="s">
        <v>845</v>
      </c>
      <c r="K1010" s="26" t="s">
        <v>845</v>
      </c>
      <c r="L1010" s="26" t="s">
        <v>2732</v>
      </c>
      <c r="M1010" s="27">
        <v>318992.35908881598</v>
      </c>
      <c r="N1010" s="27">
        <v>496191.96939100901</v>
      </c>
      <c r="O1010" s="27">
        <v>-177199.610302193</v>
      </c>
      <c r="P1010" s="27">
        <v>2480390.7811669698</v>
      </c>
      <c r="Q1010" s="27">
        <v>1611694.4174017799</v>
      </c>
      <c r="R1010" s="27">
        <v>192555.617671024</v>
      </c>
      <c r="S1010" s="27">
        <v>1419138.79973075</v>
      </c>
      <c r="T1010" s="27">
        <v>22115965.540085699</v>
      </c>
      <c r="U1010" s="27">
        <v>1930686.7764905901</v>
      </c>
      <c r="V1010" s="27">
        <v>688747.58706203301</v>
      </c>
      <c r="W1010" s="27">
        <v>1241939.18942856</v>
      </c>
      <c r="X1010" s="27">
        <v>24596356.3212527</v>
      </c>
      <c r="Y1010" s="26" t="s">
        <v>2733</v>
      </c>
    </row>
    <row r="1011" spans="1:25" hidden="1" x14ac:dyDescent="0.3">
      <c r="A1011" s="26" t="s">
        <v>2734</v>
      </c>
      <c r="B1011" s="26">
        <v>0</v>
      </c>
      <c r="C1011" s="26" t="s">
        <v>441</v>
      </c>
      <c r="D1011" s="26" t="s">
        <v>378</v>
      </c>
      <c r="E1011" s="26" t="s">
        <v>624</v>
      </c>
      <c r="F1011" s="26">
        <v>2017</v>
      </c>
      <c r="G1011" s="26" t="s">
        <v>775</v>
      </c>
      <c r="H1011" s="26">
        <v>1</v>
      </c>
      <c r="I1011" s="26" t="s">
        <v>806</v>
      </c>
      <c r="J1011" s="26" t="s">
        <v>845</v>
      </c>
      <c r="K1011" s="26" t="s">
        <v>845</v>
      </c>
      <c r="M1011" s="27">
        <v>1019583.77</v>
      </c>
      <c r="N1011" s="27">
        <v>299593.18</v>
      </c>
      <c r="O1011" s="27">
        <v>719990.59</v>
      </c>
      <c r="P1011" s="27">
        <v>5322799.38</v>
      </c>
      <c r="Q1011" s="27">
        <v>346287.72229927598</v>
      </c>
      <c r="R1011" s="27">
        <v>130486.341501002</v>
      </c>
      <c r="S1011" s="27">
        <v>215801.38079827401</v>
      </c>
      <c r="T1011" s="27">
        <v>50367372.2314687</v>
      </c>
      <c r="U1011" s="27">
        <v>1365871.4922992799</v>
      </c>
      <c r="V1011" s="27">
        <v>430079.52150100202</v>
      </c>
      <c r="W1011" s="27">
        <v>935791.97079827404</v>
      </c>
      <c r="X1011" s="27">
        <v>55690171.611468703</v>
      </c>
      <c r="Y1011" s="26" t="s">
        <v>2735</v>
      </c>
    </row>
    <row r="1012" spans="1:25" hidden="1" x14ac:dyDescent="0.3">
      <c r="A1012" s="26" t="s">
        <v>2736</v>
      </c>
      <c r="B1012" s="26">
        <v>0</v>
      </c>
      <c r="C1012" s="26" t="s">
        <v>441</v>
      </c>
      <c r="D1012" s="26" t="s">
        <v>379</v>
      </c>
      <c r="E1012" s="26" t="s">
        <v>624</v>
      </c>
      <c r="F1012" s="26">
        <v>2016</v>
      </c>
      <c r="G1012" s="26" t="s">
        <v>805</v>
      </c>
      <c r="H1012" s="26">
        <v>0</v>
      </c>
      <c r="I1012" s="26" t="s">
        <v>806</v>
      </c>
      <c r="J1012" s="26" t="s">
        <v>845</v>
      </c>
      <c r="K1012" s="26" t="s">
        <v>845</v>
      </c>
      <c r="L1012" s="26" t="s">
        <v>2732</v>
      </c>
      <c r="M1012" s="27">
        <v>12149.712686434999</v>
      </c>
      <c r="N1012" s="27">
        <v>10231.140397491799</v>
      </c>
      <c r="O1012" s="27">
        <v>1918.57228894321</v>
      </c>
      <c r="P1012" s="27">
        <v>3514.0836787472999</v>
      </c>
      <c r="Q1012" s="27">
        <v>14153.033620292599</v>
      </c>
      <c r="R1012" s="27">
        <v>334.32387430474398</v>
      </c>
      <c r="S1012" s="27">
        <v>13818.709745987901</v>
      </c>
      <c r="T1012" s="27">
        <v>1938312.0026924601</v>
      </c>
      <c r="U1012" s="27">
        <v>26302.7463067276</v>
      </c>
      <c r="V1012" s="27">
        <v>10565.4642717965</v>
      </c>
      <c r="W1012" s="27">
        <v>15737.2820349311</v>
      </c>
      <c r="X1012" s="27">
        <v>1941826.0863711999</v>
      </c>
      <c r="Y1012" s="26" t="s">
        <v>2737</v>
      </c>
    </row>
    <row r="1013" spans="1:25" hidden="1" x14ac:dyDescent="0.3">
      <c r="A1013" s="26" t="s">
        <v>2738</v>
      </c>
      <c r="B1013" s="26">
        <v>0</v>
      </c>
      <c r="C1013" s="26" t="s">
        <v>441</v>
      </c>
      <c r="D1013" s="26" t="s">
        <v>379</v>
      </c>
      <c r="E1013" s="26" t="s">
        <v>624</v>
      </c>
      <c r="F1013" s="26">
        <v>2017</v>
      </c>
      <c r="G1013" s="26" t="s">
        <v>775</v>
      </c>
      <c r="H1013" s="26">
        <v>1</v>
      </c>
      <c r="I1013" s="26" t="s">
        <v>806</v>
      </c>
      <c r="J1013" s="26" t="s">
        <v>845</v>
      </c>
      <c r="K1013" s="26" t="s">
        <v>845</v>
      </c>
      <c r="M1013" s="27">
        <v>28626.6281399291</v>
      </c>
      <c r="N1013" s="27">
        <v>14913.956695946999</v>
      </c>
      <c r="O1013" s="27">
        <v>13712.671443982101</v>
      </c>
      <c r="P1013" s="27">
        <v>565.63106796116494</v>
      </c>
      <c r="Q1013" s="27">
        <v>64492.744644783503</v>
      </c>
      <c r="R1013" s="27">
        <v>42703.4373555247</v>
      </c>
      <c r="S1013" s="27">
        <v>21789.307289258799</v>
      </c>
      <c r="T1013" s="27">
        <v>6085046.9995376803</v>
      </c>
      <c r="U1013" s="27">
        <v>93119.372784712599</v>
      </c>
      <c r="V1013" s="27">
        <v>57617.394051471703</v>
      </c>
      <c r="W1013" s="27">
        <v>35501.978733240903</v>
      </c>
      <c r="X1013" s="27">
        <v>6085612.6306056399</v>
      </c>
      <c r="Y1013" s="26" t="s">
        <v>2735</v>
      </c>
    </row>
    <row r="1014" spans="1:25" hidden="1" x14ac:dyDescent="0.3">
      <c r="A1014" s="26" t="s">
        <v>2739</v>
      </c>
      <c r="B1014" s="26">
        <v>0</v>
      </c>
      <c r="C1014" s="26" t="s">
        <v>441</v>
      </c>
      <c r="D1014" s="26" t="s">
        <v>380</v>
      </c>
      <c r="E1014" s="26" t="s">
        <v>624</v>
      </c>
      <c r="F1014" s="26">
        <v>2016</v>
      </c>
      <c r="G1014" s="26" t="s">
        <v>805</v>
      </c>
      <c r="H1014" s="26">
        <v>0</v>
      </c>
      <c r="I1014" s="26" t="s">
        <v>849</v>
      </c>
      <c r="J1014" s="26" t="s">
        <v>882</v>
      </c>
      <c r="K1014" s="26" t="s">
        <v>845</v>
      </c>
      <c r="M1014" s="27">
        <v>0</v>
      </c>
      <c r="N1014" s="27">
        <v>0</v>
      </c>
      <c r="O1014" s="27">
        <v>0</v>
      </c>
      <c r="P1014" s="27">
        <v>703378.61054768797</v>
      </c>
      <c r="Q1014" s="27">
        <v>11169.407499692101</v>
      </c>
      <c r="R1014" s="27">
        <v>8039.4022672854799</v>
      </c>
      <c r="S1014" s="27">
        <v>3130.0052324066301</v>
      </c>
      <c r="T1014" s="27">
        <v>2777998.8528169598</v>
      </c>
      <c r="U1014" s="27">
        <v>11169.407499692101</v>
      </c>
      <c r="V1014" s="27">
        <v>8039.4022672854799</v>
      </c>
      <c r="W1014" s="27">
        <v>3130.0052324066301</v>
      </c>
      <c r="X1014" s="27">
        <v>3481377.46336465</v>
      </c>
    </row>
    <row r="1015" spans="1:25" hidden="1" x14ac:dyDescent="0.3">
      <c r="A1015" s="26" t="s">
        <v>2740</v>
      </c>
      <c r="B1015" s="26">
        <v>0</v>
      </c>
      <c r="C1015" s="26" t="s">
        <v>441</v>
      </c>
      <c r="D1015" s="26" t="s">
        <v>380</v>
      </c>
      <c r="E1015" s="26" t="s">
        <v>624</v>
      </c>
      <c r="F1015" s="26">
        <v>2017</v>
      </c>
      <c r="G1015" s="26" t="s">
        <v>775</v>
      </c>
      <c r="H1015" s="26">
        <v>1</v>
      </c>
      <c r="I1015" s="26" t="s">
        <v>849</v>
      </c>
      <c r="J1015" s="26" t="s">
        <v>882</v>
      </c>
      <c r="K1015" s="26" t="s">
        <v>845</v>
      </c>
      <c r="O1015" s="27">
        <v>0</v>
      </c>
      <c r="P1015" s="27">
        <v>1110853.60320075</v>
      </c>
      <c r="Q1015" s="27">
        <v>14651.3389503413</v>
      </c>
      <c r="R1015" s="27">
        <v>10898.287220522499</v>
      </c>
      <c r="S1015" s="27">
        <v>3753.0517298187601</v>
      </c>
      <c r="T1015" s="27">
        <v>5451065.86961638</v>
      </c>
      <c r="U1015" s="27">
        <v>14651.3389503413</v>
      </c>
      <c r="V1015" s="27">
        <v>10898.287220522499</v>
      </c>
      <c r="W1015" s="27">
        <v>3753.0517298187601</v>
      </c>
      <c r="X1015" s="27">
        <v>6561919.4728171304</v>
      </c>
      <c r="Y1015" s="26" t="s">
        <v>2741</v>
      </c>
    </row>
    <row r="1016" spans="1:25" hidden="1" x14ac:dyDescent="0.3">
      <c r="A1016" s="26" t="s">
        <v>2742</v>
      </c>
      <c r="B1016" s="26">
        <v>0</v>
      </c>
      <c r="C1016" s="26" t="s">
        <v>441</v>
      </c>
      <c r="D1016" s="26" t="s">
        <v>381</v>
      </c>
      <c r="E1016" s="26" t="s">
        <v>624</v>
      </c>
      <c r="F1016" s="26">
        <v>2016</v>
      </c>
      <c r="G1016" s="26" t="s">
        <v>805</v>
      </c>
      <c r="H1016" s="26">
        <v>0</v>
      </c>
      <c r="I1016" s="26" t="s">
        <v>806</v>
      </c>
      <c r="J1016" s="26" t="s">
        <v>845</v>
      </c>
      <c r="K1016" s="26" t="s">
        <v>845</v>
      </c>
      <c r="L1016" s="26" t="s">
        <v>2732</v>
      </c>
      <c r="M1016" s="27">
        <v>12979.577000744001</v>
      </c>
      <c r="N1016" s="27">
        <v>9591.6895171289907</v>
      </c>
      <c r="O1016" s="27">
        <v>3387.8874836149798</v>
      </c>
      <c r="P1016" s="27">
        <v>2418.6148014312498</v>
      </c>
      <c r="Q1016" s="27">
        <v>81432.056541609098</v>
      </c>
      <c r="R1016" s="27">
        <v>80973.300031884399</v>
      </c>
      <c r="S1016" s="27">
        <v>458.75650972474301</v>
      </c>
      <c r="T1016" s="27">
        <v>5153500.9614907699</v>
      </c>
      <c r="U1016" s="27">
        <v>94411.633542353098</v>
      </c>
      <c r="V1016" s="27">
        <v>90564.989549013306</v>
      </c>
      <c r="W1016" s="27">
        <v>3846.6439933397201</v>
      </c>
      <c r="X1016" s="27">
        <v>5155919.5762922</v>
      </c>
      <c r="Y1016" s="26" t="s">
        <v>2743</v>
      </c>
    </row>
    <row r="1017" spans="1:25" hidden="1" x14ac:dyDescent="0.3">
      <c r="A1017" s="26" t="s">
        <v>2744</v>
      </c>
      <c r="B1017" s="26">
        <v>0</v>
      </c>
      <c r="C1017" s="26" t="s">
        <v>441</v>
      </c>
      <c r="D1017" s="26" t="s">
        <v>381</v>
      </c>
      <c r="E1017" s="26" t="s">
        <v>624</v>
      </c>
      <c r="F1017" s="26">
        <v>2017</v>
      </c>
      <c r="G1017" s="26" t="s">
        <v>775</v>
      </c>
      <c r="H1017" s="26">
        <v>1</v>
      </c>
      <c r="I1017" s="26" t="s">
        <v>806</v>
      </c>
      <c r="J1017" s="26" t="s">
        <v>845</v>
      </c>
      <c r="K1017" s="26" t="s">
        <v>845</v>
      </c>
      <c r="M1017" s="27">
        <v>36260.165664971501</v>
      </c>
      <c r="N1017" s="27">
        <v>34267.407921097198</v>
      </c>
      <c r="O1017" s="27">
        <v>1992.7577438742201</v>
      </c>
      <c r="P1017" s="27">
        <v>753.56064108491296</v>
      </c>
      <c r="Q1017" s="27">
        <v>152940.734319618</v>
      </c>
      <c r="R1017" s="27">
        <v>61612.343196178103</v>
      </c>
      <c r="S1017" s="27">
        <v>91328.391123439695</v>
      </c>
      <c r="T1017" s="27">
        <v>14581818.1345354</v>
      </c>
      <c r="U1017" s="27">
        <v>189200.89998458899</v>
      </c>
      <c r="V1017" s="27">
        <v>95879.751117275402</v>
      </c>
      <c r="W1017" s="27">
        <v>93321.148867313896</v>
      </c>
      <c r="X1017" s="27">
        <v>14582571.695176501</v>
      </c>
      <c r="Y1017" s="26" t="s">
        <v>2735</v>
      </c>
    </row>
    <row r="1018" spans="1:25" hidden="1" x14ac:dyDescent="0.3">
      <c r="A1018" s="26" t="s">
        <v>2745</v>
      </c>
      <c r="B1018" s="26">
        <v>0</v>
      </c>
      <c r="C1018" s="26" t="s">
        <v>717</v>
      </c>
      <c r="D1018" s="26" t="s">
        <v>382</v>
      </c>
      <c r="E1018" s="26" t="s">
        <v>624</v>
      </c>
      <c r="F1018" s="26">
        <v>2016</v>
      </c>
      <c r="G1018" s="26" t="s">
        <v>775</v>
      </c>
      <c r="H1018" s="26">
        <v>1</v>
      </c>
      <c r="I1018" s="26" t="s">
        <v>849</v>
      </c>
      <c r="J1018" s="26" t="s">
        <v>849</v>
      </c>
      <c r="K1018" s="26" t="s">
        <v>849</v>
      </c>
      <c r="M1018" s="27">
        <v>132637.47992228699</v>
      </c>
      <c r="O1018" s="27">
        <v>132637.47992228699</v>
      </c>
      <c r="P1018" s="27">
        <v>7659533.6100000096</v>
      </c>
      <c r="Q1018" s="27">
        <v>4628</v>
      </c>
      <c r="S1018" s="27">
        <v>4628</v>
      </c>
      <c r="T1018" s="27">
        <v>3158894.54</v>
      </c>
      <c r="U1018" s="27">
        <v>137265.47992228699</v>
      </c>
      <c r="V1018" s="27">
        <v>0</v>
      </c>
      <c r="W1018" s="27">
        <v>137265.47992228699</v>
      </c>
      <c r="X1018" s="27">
        <v>10818428.15</v>
      </c>
      <c r="Y1018" s="26" t="s">
        <v>2746</v>
      </c>
    </row>
    <row r="1019" spans="1:25" hidden="1" x14ac:dyDescent="0.3">
      <c r="A1019" s="26" t="s">
        <v>2747</v>
      </c>
      <c r="B1019" s="26">
        <v>0</v>
      </c>
      <c r="C1019" s="26" t="s">
        <v>717</v>
      </c>
      <c r="D1019" s="26" t="s">
        <v>382</v>
      </c>
      <c r="E1019" s="26" t="s">
        <v>624</v>
      </c>
      <c r="F1019" s="26">
        <v>2017</v>
      </c>
      <c r="G1019" s="26" t="s">
        <v>775</v>
      </c>
      <c r="H1019" s="26">
        <v>1</v>
      </c>
      <c r="I1019" s="26" t="s">
        <v>1008</v>
      </c>
      <c r="J1019" s="26" t="s">
        <v>849</v>
      </c>
      <c r="K1019" s="26" t="s">
        <v>845</v>
      </c>
      <c r="L1019" s="26" t="s">
        <v>2748</v>
      </c>
      <c r="M1019" s="27">
        <v>90257.892846715302</v>
      </c>
      <c r="N1019" s="27">
        <v>0</v>
      </c>
      <c r="O1019" s="27">
        <v>90257.892846715302</v>
      </c>
      <c r="P1019" s="27">
        <v>3120847.33</v>
      </c>
      <c r="Q1019" s="27">
        <v>6551.6513868613101</v>
      </c>
      <c r="R1019" s="27">
        <v>0</v>
      </c>
      <c r="S1019" s="27">
        <v>6551.6513868613101</v>
      </c>
      <c r="T1019" s="27">
        <v>10081611.98</v>
      </c>
      <c r="U1019" s="27">
        <v>96809.544233576598</v>
      </c>
      <c r="V1019" s="27">
        <v>0</v>
      </c>
      <c r="W1019" s="27">
        <v>96809.544233576598</v>
      </c>
      <c r="X1019" s="27">
        <v>13202459.310000001</v>
      </c>
      <c r="Y1019" s="26" t="s">
        <v>2749</v>
      </c>
    </row>
    <row r="1020" spans="1:25" hidden="1" x14ac:dyDescent="0.3">
      <c r="A1020" s="26" t="s">
        <v>2750</v>
      </c>
      <c r="B1020" s="26">
        <v>0</v>
      </c>
      <c r="C1020" s="26" t="s">
        <v>717</v>
      </c>
      <c r="D1020" s="26" t="s">
        <v>383</v>
      </c>
      <c r="E1020" s="26" t="s">
        <v>624</v>
      </c>
      <c r="F1020" s="26">
        <v>2018</v>
      </c>
      <c r="G1020" s="26" t="s">
        <v>775</v>
      </c>
      <c r="H1020" s="26">
        <v>1</v>
      </c>
      <c r="I1020" s="26" t="s">
        <v>849</v>
      </c>
      <c r="J1020" s="26" t="s">
        <v>1008</v>
      </c>
      <c r="K1020" s="26" t="s">
        <v>845</v>
      </c>
      <c r="L1020" s="26" t="s">
        <v>2751</v>
      </c>
      <c r="M1020" s="27">
        <v>49317.4534993161</v>
      </c>
      <c r="O1020" s="27">
        <v>49317.4534993161</v>
      </c>
      <c r="P1020" s="27">
        <v>1618851.01428</v>
      </c>
      <c r="Q1020" s="27">
        <v>19099.136500683901</v>
      </c>
      <c r="S1020" s="27">
        <v>19099.136500683901</v>
      </c>
      <c r="T1020" s="27">
        <v>8271742.0700000003</v>
      </c>
      <c r="U1020" s="27">
        <v>68416.59</v>
      </c>
      <c r="V1020" s="27">
        <v>0</v>
      </c>
      <c r="W1020" s="27">
        <v>68416.59</v>
      </c>
      <c r="X1020" s="27">
        <v>9890593.0842799991</v>
      </c>
      <c r="Y1020" s="26" t="s">
        <v>2752</v>
      </c>
    </row>
    <row r="1021" spans="1:25" x14ac:dyDescent="0.3">
      <c r="A1021" s="26" t="s">
        <v>2753</v>
      </c>
      <c r="B1021" s="26">
        <v>0</v>
      </c>
      <c r="C1021" s="26" t="s">
        <v>717</v>
      </c>
      <c r="D1021" s="26" t="s">
        <v>383</v>
      </c>
      <c r="E1021" s="26" t="s">
        <v>624</v>
      </c>
      <c r="F1021" s="26">
        <v>2019</v>
      </c>
      <c r="G1021" s="26" t="s">
        <v>843</v>
      </c>
      <c r="H1021" s="26">
        <v>0</v>
      </c>
    </row>
    <row r="1022" spans="1:25" hidden="1" x14ac:dyDescent="0.3">
      <c r="A1022" s="26" t="s">
        <v>2754</v>
      </c>
      <c r="B1022" s="26">
        <v>0</v>
      </c>
      <c r="C1022" s="26" t="s">
        <v>717</v>
      </c>
      <c r="D1022" s="26" t="s">
        <v>384</v>
      </c>
      <c r="E1022" s="26" t="s">
        <v>624</v>
      </c>
      <c r="F1022" s="26">
        <v>2015</v>
      </c>
      <c r="G1022" s="26" t="s">
        <v>843</v>
      </c>
      <c r="H1022" s="26">
        <v>0</v>
      </c>
    </row>
    <row r="1023" spans="1:25" hidden="1" x14ac:dyDescent="0.3">
      <c r="A1023" s="26" t="s">
        <v>2755</v>
      </c>
      <c r="B1023" s="26">
        <v>0</v>
      </c>
      <c r="C1023" s="26" t="s">
        <v>717</v>
      </c>
      <c r="D1023" s="26" t="s">
        <v>384</v>
      </c>
      <c r="E1023" s="26" t="s">
        <v>624</v>
      </c>
      <c r="F1023" s="26">
        <v>2016</v>
      </c>
      <c r="G1023" s="26" t="s">
        <v>775</v>
      </c>
      <c r="H1023" s="26">
        <v>1</v>
      </c>
      <c r="I1023" s="26" t="s">
        <v>849</v>
      </c>
      <c r="J1023" s="26" t="s">
        <v>849</v>
      </c>
      <c r="K1023" s="26" t="s">
        <v>849</v>
      </c>
      <c r="M1023" s="27">
        <v>35150.155818327403</v>
      </c>
      <c r="O1023" s="27">
        <v>35150.155818327403</v>
      </c>
      <c r="P1023" s="27">
        <v>1881347.9</v>
      </c>
      <c r="Q1023" s="27">
        <v>697</v>
      </c>
      <c r="S1023" s="27">
        <v>697</v>
      </c>
      <c r="T1023" s="27">
        <v>152564.6</v>
      </c>
      <c r="U1023" s="27">
        <v>35847.155818327403</v>
      </c>
      <c r="V1023" s="27">
        <v>0</v>
      </c>
      <c r="W1023" s="27">
        <v>35847.155818327403</v>
      </c>
      <c r="X1023" s="27">
        <v>2033912.5</v>
      </c>
      <c r="Y1023" s="26" t="s">
        <v>2746</v>
      </c>
    </row>
    <row r="1024" spans="1:25" hidden="1" x14ac:dyDescent="0.3">
      <c r="A1024" s="26" t="s">
        <v>2756</v>
      </c>
      <c r="B1024" s="26">
        <v>0</v>
      </c>
      <c r="C1024" s="26" t="s">
        <v>717</v>
      </c>
      <c r="D1024" s="26" t="s">
        <v>384</v>
      </c>
      <c r="E1024" s="26" t="s">
        <v>624</v>
      </c>
      <c r="F1024" s="26">
        <v>2017</v>
      </c>
      <c r="G1024" s="26" t="s">
        <v>775</v>
      </c>
      <c r="H1024" s="26">
        <v>1</v>
      </c>
      <c r="I1024" s="26" t="s">
        <v>1008</v>
      </c>
      <c r="J1024" s="26" t="s">
        <v>849</v>
      </c>
      <c r="K1024" s="26" t="s">
        <v>845</v>
      </c>
      <c r="L1024" s="26" t="s">
        <v>2748</v>
      </c>
      <c r="M1024" s="27">
        <v>83554.670559610706</v>
      </c>
      <c r="N1024" s="27">
        <v>0</v>
      </c>
      <c r="O1024" s="27">
        <v>83554.670559610706</v>
      </c>
      <c r="P1024" s="27">
        <v>1842005.9</v>
      </c>
      <c r="Q1024" s="27">
        <v>1411.4988807785901</v>
      </c>
      <c r="R1024" s="27">
        <v>0</v>
      </c>
      <c r="S1024" s="27">
        <v>1411.4988807785901</v>
      </c>
      <c r="T1024" s="27">
        <v>2177356</v>
      </c>
      <c r="U1024" s="27">
        <v>84966.169440389305</v>
      </c>
      <c r="V1024" s="27">
        <v>0</v>
      </c>
      <c r="W1024" s="27">
        <v>84966.169440389305</v>
      </c>
      <c r="X1024" s="27">
        <v>4019361.9</v>
      </c>
      <c r="Y1024" s="26" t="s">
        <v>2749</v>
      </c>
    </row>
    <row r="1025" spans="1:25" hidden="1" x14ac:dyDescent="0.3">
      <c r="A1025" s="26" t="s">
        <v>2757</v>
      </c>
      <c r="B1025" s="26">
        <v>0</v>
      </c>
      <c r="C1025" s="26" t="s">
        <v>717</v>
      </c>
      <c r="D1025" s="26" t="s">
        <v>385</v>
      </c>
      <c r="E1025" s="26" t="s">
        <v>624</v>
      </c>
      <c r="F1025" s="26">
        <v>2018</v>
      </c>
      <c r="G1025" s="26" t="s">
        <v>775</v>
      </c>
      <c r="H1025" s="26">
        <v>1</v>
      </c>
      <c r="I1025" s="26" t="s">
        <v>849</v>
      </c>
      <c r="J1025" s="26" t="s">
        <v>1008</v>
      </c>
      <c r="K1025" s="26" t="s">
        <v>845</v>
      </c>
      <c r="L1025" s="26" t="s">
        <v>2751</v>
      </c>
      <c r="M1025" s="27">
        <v>84014.149066133497</v>
      </c>
      <c r="O1025" s="27">
        <v>84014.149066133497</v>
      </c>
      <c r="P1025" s="27">
        <v>1654042.2351899999</v>
      </c>
      <c r="Q1025" s="27">
        <v>13786.1409338665</v>
      </c>
      <c r="S1025" s="27">
        <v>13786.1409338665</v>
      </c>
      <c r="T1025" s="27">
        <v>2215722.352</v>
      </c>
      <c r="U1025" s="27">
        <v>97800.29</v>
      </c>
      <c r="V1025" s="27">
        <v>0</v>
      </c>
      <c r="W1025" s="27">
        <v>97800.29</v>
      </c>
      <c r="X1025" s="27">
        <v>3869764.5871899999</v>
      </c>
      <c r="Y1025" s="26" t="s">
        <v>2752</v>
      </c>
    </row>
    <row r="1026" spans="1:25" x14ac:dyDescent="0.3">
      <c r="A1026" s="26" t="s">
        <v>2758</v>
      </c>
      <c r="B1026" s="26">
        <v>0</v>
      </c>
      <c r="C1026" s="26" t="s">
        <v>717</v>
      </c>
      <c r="D1026" s="26" t="s">
        <v>385</v>
      </c>
      <c r="E1026" s="26" t="s">
        <v>624</v>
      </c>
      <c r="F1026" s="26">
        <v>2019</v>
      </c>
      <c r="G1026" s="26" t="s">
        <v>843</v>
      </c>
      <c r="H1026" s="26">
        <v>0</v>
      </c>
    </row>
    <row r="1027" spans="1:25" hidden="1" x14ac:dyDescent="0.3">
      <c r="A1027" s="26" t="s">
        <v>2759</v>
      </c>
      <c r="B1027" s="26">
        <v>0</v>
      </c>
      <c r="C1027" s="26" t="s">
        <v>717</v>
      </c>
      <c r="D1027" s="26" t="s">
        <v>386</v>
      </c>
      <c r="E1027" s="26" t="s">
        <v>624</v>
      </c>
      <c r="F1027" s="26">
        <v>2016</v>
      </c>
      <c r="G1027" s="26" t="s">
        <v>775</v>
      </c>
      <c r="H1027" s="26">
        <v>1</v>
      </c>
      <c r="I1027" s="26" t="s">
        <v>849</v>
      </c>
      <c r="J1027" s="26" t="s">
        <v>849</v>
      </c>
      <c r="K1027" s="26" t="s">
        <v>849</v>
      </c>
      <c r="M1027" s="27">
        <v>9654.3184232499407</v>
      </c>
      <c r="O1027" s="27">
        <v>9654.3184232499407</v>
      </c>
      <c r="P1027" s="27">
        <v>2618637.6</v>
      </c>
      <c r="Q1027" s="27">
        <v>5260</v>
      </c>
      <c r="S1027" s="27">
        <v>5260</v>
      </c>
      <c r="T1027" s="27">
        <v>832370.62</v>
      </c>
      <c r="U1027" s="27">
        <v>14914.318423249901</v>
      </c>
      <c r="V1027" s="27">
        <v>0</v>
      </c>
      <c r="W1027" s="27">
        <v>14914.318423249901</v>
      </c>
      <c r="X1027" s="27">
        <v>3451008.22</v>
      </c>
      <c r="Y1027" s="26" t="s">
        <v>2746</v>
      </c>
    </row>
    <row r="1028" spans="1:25" hidden="1" x14ac:dyDescent="0.3">
      <c r="A1028" s="26" t="s">
        <v>2760</v>
      </c>
      <c r="B1028" s="26">
        <v>0</v>
      </c>
      <c r="C1028" s="26" t="s">
        <v>717</v>
      </c>
      <c r="D1028" s="26" t="s">
        <v>386</v>
      </c>
      <c r="E1028" s="26" t="s">
        <v>624</v>
      </c>
      <c r="F1028" s="26">
        <v>2017</v>
      </c>
      <c r="G1028" s="26" t="s">
        <v>775</v>
      </c>
      <c r="H1028" s="26">
        <v>1</v>
      </c>
      <c r="I1028" s="26" t="s">
        <v>1008</v>
      </c>
      <c r="J1028" s="26" t="s">
        <v>849</v>
      </c>
      <c r="K1028" s="26" t="s">
        <v>845</v>
      </c>
      <c r="L1028" s="26" t="s">
        <v>2748</v>
      </c>
      <c r="M1028" s="27">
        <v>103956.525060827</v>
      </c>
      <c r="N1028" s="27">
        <v>0</v>
      </c>
      <c r="O1028" s="27">
        <v>103956.525060827</v>
      </c>
      <c r="P1028" s="27">
        <v>2506595.4500000002</v>
      </c>
      <c r="Q1028" s="27">
        <v>21274.456447688601</v>
      </c>
      <c r="R1028" s="27">
        <v>0</v>
      </c>
      <c r="S1028" s="27">
        <v>21274.456447688601</v>
      </c>
      <c r="T1028" s="27">
        <v>4025251.04</v>
      </c>
      <c r="U1028" s="27">
        <v>125230.98150851599</v>
      </c>
      <c r="V1028" s="27">
        <v>0</v>
      </c>
      <c r="W1028" s="27">
        <v>125230.98150851599</v>
      </c>
      <c r="X1028" s="27">
        <v>6531846.4900000002</v>
      </c>
      <c r="Y1028" s="26" t="s">
        <v>2749</v>
      </c>
    </row>
    <row r="1029" spans="1:25" hidden="1" x14ac:dyDescent="0.3">
      <c r="A1029" s="26" t="s">
        <v>2761</v>
      </c>
      <c r="B1029" s="26">
        <v>0</v>
      </c>
      <c r="C1029" s="26" t="s">
        <v>717</v>
      </c>
      <c r="D1029" s="26" t="s">
        <v>387</v>
      </c>
      <c r="E1029" s="26" t="s">
        <v>624</v>
      </c>
      <c r="F1029" s="26">
        <v>2018</v>
      </c>
      <c r="G1029" s="26" t="s">
        <v>775</v>
      </c>
      <c r="H1029" s="26">
        <v>1</v>
      </c>
      <c r="I1029" s="26" t="s">
        <v>849</v>
      </c>
      <c r="J1029" s="26" t="s">
        <v>1008</v>
      </c>
      <c r="K1029" s="26" t="s">
        <v>845</v>
      </c>
      <c r="L1029" s="26" t="s">
        <v>2751</v>
      </c>
      <c r="M1029" s="27">
        <v>259892.373969949</v>
      </c>
      <c r="O1029" s="27">
        <v>259892.373969949</v>
      </c>
      <c r="P1029" s="27">
        <v>3969932.3793700002</v>
      </c>
      <c r="Q1029" s="27">
        <v>26038.244030050701</v>
      </c>
      <c r="S1029" s="27">
        <v>26038.244030050701</v>
      </c>
      <c r="T1029" s="27">
        <v>3177632.09</v>
      </c>
      <c r="U1029" s="27">
        <v>285930.61800000002</v>
      </c>
      <c r="V1029" s="27">
        <v>0</v>
      </c>
      <c r="W1029" s="27">
        <v>285930.61800000002</v>
      </c>
      <c r="X1029" s="27">
        <v>7147564.4693700001</v>
      </c>
      <c r="Y1029" s="26" t="s">
        <v>2752</v>
      </c>
    </row>
    <row r="1030" spans="1:25" x14ac:dyDescent="0.3">
      <c r="A1030" s="26" t="s">
        <v>2762</v>
      </c>
      <c r="B1030" s="26">
        <v>0</v>
      </c>
      <c r="C1030" s="26" t="s">
        <v>717</v>
      </c>
      <c r="D1030" s="26" t="s">
        <v>387</v>
      </c>
      <c r="E1030" s="26" t="s">
        <v>624</v>
      </c>
      <c r="F1030" s="26">
        <v>2019</v>
      </c>
      <c r="G1030" s="26" t="s">
        <v>843</v>
      </c>
      <c r="H1030" s="26">
        <v>0</v>
      </c>
    </row>
    <row r="1031" spans="1:25" hidden="1" x14ac:dyDescent="0.3">
      <c r="A1031" s="26" t="s">
        <v>2763</v>
      </c>
      <c r="B1031" s="26">
        <v>0</v>
      </c>
      <c r="C1031" s="26" t="s">
        <v>668</v>
      </c>
      <c r="D1031" s="26" t="s">
        <v>374</v>
      </c>
      <c r="E1031" s="26" t="s">
        <v>624</v>
      </c>
      <c r="F1031" s="26">
        <v>2015</v>
      </c>
      <c r="G1031" s="26" t="s">
        <v>843</v>
      </c>
      <c r="H1031" s="26">
        <v>0</v>
      </c>
    </row>
    <row r="1032" spans="1:25" hidden="1" x14ac:dyDescent="0.3">
      <c r="A1032" s="26" t="s">
        <v>2764</v>
      </c>
      <c r="B1032" s="26">
        <v>0</v>
      </c>
      <c r="C1032" s="26" t="s">
        <v>668</v>
      </c>
      <c r="D1032" s="26" t="s">
        <v>374</v>
      </c>
      <c r="E1032" s="26" t="s">
        <v>624</v>
      </c>
      <c r="F1032" s="26">
        <v>2016</v>
      </c>
      <c r="G1032" s="26" t="s">
        <v>775</v>
      </c>
      <c r="H1032" s="26">
        <v>1</v>
      </c>
      <c r="I1032" s="26" t="s">
        <v>882</v>
      </c>
      <c r="J1032" s="26" t="s">
        <v>882</v>
      </c>
      <c r="K1032" s="26" t="s">
        <v>845</v>
      </c>
      <c r="M1032" s="27">
        <v>546.25</v>
      </c>
      <c r="N1032" s="27">
        <v>546.25</v>
      </c>
      <c r="O1032" s="27">
        <v>0</v>
      </c>
      <c r="P1032" s="27">
        <v>1161814</v>
      </c>
      <c r="Q1032" s="27">
        <v>49.03</v>
      </c>
      <c r="R1032" s="27">
        <v>29.26</v>
      </c>
      <c r="S1032" s="27">
        <v>19.77</v>
      </c>
      <c r="T1032" s="27">
        <v>3890123</v>
      </c>
      <c r="U1032" s="27">
        <v>595.28</v>
      </c>
      <c r="V1032" s="27">
        <v>575.51</v>
      </c>
      <c r="W1032" s="27">
        <v>19.77</v>
      </c>
      <c r="X1032" s="27">
        <v>5051937</v>
      </c>
      <c r="Y1032" s="26" t="s">
        <v>2765</v>
      </c>
    </row>
    <row r="1033" spans="1:25" hidden="1" x14ac:dyDescent="0.3">
      <c r="A1033" s="26" t="s">
        <v>2766</v>
      </c>
      <c r="B1033" s="26">
        <v>0</v>
      </c>
      <c r="C1033" s="26" t="s">
        <v>668</v>
      </c>
      <c r="D1033" s="26" t="s">
        <v>374</v>
      </c>
      <c r="E1033" s="26" t="s">
        <v>624</v>
      </c>
      <c r="F1033" s="26">
        <v>2017</v>
      </c>
      <c r="G1033" s="26" t="s">
        <v>775</v>
      </c>
      <c r="H1033" s="26">
        <v>1</v>
      </c>
      <c r="I1033" s="26" t="s">
        <v>882</v>
      </c>
      <c r="J1033" s="26" t="s">
        <v>882</v>
      </c>
      <c r="K1033" s="26" t="s">
        <v>845</v>
      </c>
      <c r="M1033" s="27">
        <v>1782.67</v>
      </c>
      <c r="N1033" s="27">
        <v>0</v>
      </c>
      <c r="O1033" s="27">
        <v>1782.67</v>
      </c>
      <c r="P1033" s="27">
        <v>1334337</v>
      </c>
      <c r="Q1033" s="27">
        <v>520.92999999999995</v>
      </c>
      <c r="R1033" s="27">
        <v>0</v>
      </c>
      <c r="S1033" s="27">
        <v>520.92999999999995</v>
      </c>
      <c r="T1033" s="27">
        <v>3872799</v>
      </c>
      <c r="U1033" s="27">
        <v>2303.6</v>
      </c>
      <c r="V1033" s="27">
        <v>0</v>
      </c>
      <c r="W1033" s="27">
        <v>2303.6</v>
      </c>
      <c r="X1033" s="27">
        <v>5207136</v>
      </c>
      <c r="Y1033" s="26" t="s">
        <v>2767</v>
      </c>
    </row>
    <row r="1034" spans="1:25" hidden="1" x14ac:dyDescent="0.3">
      <c r="A1034" s="26" t="s">
        <v>2768</v>
      </c>
      <c r="B1034" s="26">
        <v>0</v>
      </c>
      <c r="C1034" s="26" t="s">
        <v>668</v>
      </c>
      <c r="D1034" s="26" t="s">
        <v>375</v>
      </c>
      <c r="E1034" s="26" t="s">
        <v>624</v>
      </c>
      <c r="F1034" s="26">
        <v>2018</v>
      </c>
      <c r="G1034" s="26" t="s">
        <v>775</v>
      </c>
      <c r="H1034" s="26">
        <v>1</v>
      </c>
      <c r="I1034" s="26" t="s">
        <v>882</v>
      </c>
      <c r="J1034" s="26" t="s">
        <v>882</v>
      </c>
      <c r="K1034" s="26" t="s">
        <v>845</v>
      </c>
      <c r="M1034" s="27">
        <v>413.56</v>
      </c>
      <c r="O1034" s="27">
        <v>413.56</v>
      </c>
      <c r="P1034" s="27">
        <v>1028686</v>
      </c>
      <c r="S1034" s="27">
        <v>0</v>
      </c>
      <c r="T1034" s="27">
        <v>1116722</v>
      </c>
      <c r="U1034" s="27">
        <v>413.56</v>
      </c>
      <c r="V1034" s="27">
        <v>0</v>
      </c>
      <c r="W1034" s="27">
        <v>413.56</v>
      </c>
      <c r="X1034" s="27">
        <v>2145408</v>
      </c>
      <c r="Y1034" s="26" t="s">
        <v>2769</v>
      </c>
    </row>
    <row r="1035" spans="1:25" x14ac:dyDescent="0.3">
      <c r="A1035" s="26" t="s">
        <v>2770</v>
      </c>
      <c r="B1035" s="26">
        <v>0</v>
      </c>
      <c r="C1035" s="26" t="s">
        <v>668</v>
      </c>
      <c r="D1035" s="26" t="s">
        <v>375</v>
      </c>
      <c r="E1035" s="26" t="s">
        <v>624</v>
      </c>
      <c r="F1035" s="26">
        <v>2019</v>
      </c>
      <c r="G1035" s="26" t="s">
        <v>775</v>
      </c>
      <c r="H1035" s="26">
        <v>1</v>
      </c>
      <c r="I1035" s="26" t="s">
        <v>882</v>
      </c>
      <c r="J1035" s="26" t="s">
        <v>882</v>
      </c>
      <c r="K1035" s="26" t="s">
        <v>845</v>
      </c>
      <c r="N1035" s="27">
        <v>534.12</v>
      </c>
      <c r="O1035" s="27">
        <v>-534.12</v>
      </c>
      <c r="P1035" s="27">
        <v>872270.6</v>
      </c>
      <c r="R1035" s="27">
        <v>0</v>
      </c>
      <c r="S1035" s="27">
        <v>0</v>
      </c>
      <c r="T1035" s="27">
        <v>1010234.4</v>
      </c>
      <c r="U1035" s="27">
        <v>0</v>
      </c>
      <c r="V1035" s="27">
        <v>534.12</v>
      </c>
      <c r="W1035" s="27">
        <v>-534.12</v>
      </c>
      <c r="X1035" s="27">
        <v>1882505</v>
      </c>
    </row>
    <row r="1036" spans="1:25" x14ac:dyDescent="0.3">
      <c r="A1036" s="26" t="s">
        <v>2771</v>
      </c>
      <c r="B1036" s="26">
        <v>0</v>
      </c>
      <c r="C1036" s="26" t="s">
        <v>668</v>
      </c>
      <c r="D1036" s="26" t="s">
        <v>2772</v>
      </c>
      <c r="E1036" s="26" t="s">
        <v>624</v>
      </c>
      <c r="F1036" s="26">
        <v>2019</v>
      </c>
      <c r="G1036" s="26" t="s">
        <v>775</v>
      </c>
      <c r="H1036" s="26">
        <v>1</v>
      </c>
      <c r="I1036" s="26" t="s">
        <v>882</v>
      </c>
      <c r="J1036" s="26" t="s">
        <v>882</v>
      </c>
      <c r="K1036" s="26" t="s">
        <v>845</v>
      </c>
      <c r="L1036" s="26" t="s">
        <v>2773</v>
      </c>
      <c r="M1036" s="27">
        <v>0</v>
      </c>
      <c r="N1036" s="27">
        <v>0</v>
      </c>
      <c r="O1036" s="27">
        <v>0</v>
      </c>
      <c r="P1036" s="27">
        <v>108220</v>
      </c>
      <c r="Q1036" s="27">
        <v>0</v>
      </c>
      <c r="R1036" s="27">
        <v>0</v>
      </c>
      <c r="S1036" s="27">
        <v>0</v>
      </c>
      <c r="T1036" s="27">
        <v>197644</v>
      </c>
      <c r="U1036" s="27">
        <v>0</v>
      </c>
      <c r="V1036" s="27">
        <v>0</v>
      </c>
      <c r="W1036" s="27">
        <v>0</v>
      </c>
      <c r="X1036" s="27">
        <v>305864</v>
      </c>
    </row>
    <row r="1037" spans="1:25" hidden="1" x14ac:dyDescent="0.3">
      <c r="A1037" s="26" t="s">
        <v>2774</v>
      </c>
      <c r="B1037" s="26">
        <v>0</v>
      </c>
      <c r="C1037" s="26" t="s">
        <v>668</v>
      </c>
      <c r="D1037" s="26" t="s">
        <v>376</v>
      </c>
      <c r="E1037" s="26" t="s">
        <v>624</v>
      </c>
      <c r="F1037" s="26">
        <v>2016</v>
      </c>
      <c r="G1037" s="26" t="s">
        <v>775</v>
      </c>
      <c r="H1037" s="26">
        <v>1</v>
      </c>
      <c r="I1037" s="26" t="s">
        <v>882</v>
      </c>
      <c r="J1037" s="26" t="s">
        <v>882</v>
      </c>
      <c r="K1037" s="26" t="s">
        <v>845</v>
      </c>
      <c r="L1037" s="26" t="s">
        <v>2775</v>
      </c>
      <c r="M1037" s="27">
        <v>17962.150000000001</v>
      </c>
      <c r="O1037" s="27">
        <v>17962.150000000001</v>
      </c>
      <c r="P1037" s="27">
        <v>1913705</v>
      </c>
      <c r="Q1037" s="27">
        <v>6783</v>
      </c>
      <c r="S1037" s="27">
        <v>6783</v>
      </c>
      <c r="T1037" s="27">
        <v>1562474</v>
      </c>
      <c r="U1037" s="27">
        <v>24745.15</v>
      </c>
      <c r="V1037" s="27">
        <v>0</v>
      </c>
      <c r="W1037" s="27">
        <v>24745.15</v>
      </c>
      <c r="X1037" s="27">
        <v>3476179</v>
      </c>
      <c r="Y1037" s="26" t="s">
        <v>2776</v>
      </c>
    </row>
    <row r="1038" spans="1:25" hidden="1" x14ac:dyDescent="0.3">
      <c r="A1038" s="26" t="s">
        <v>2777</v>
      </c>
      <c r="B1038" s="26">
        <v>0</v>
      </c>
      <c r="C1038" s="26" t="s">
        <v>668</v>
      </c>
      <c r="D1038" s="26" t="s">
        <v>376</v>
      </c>
      <c r="E1038" s="26" t="s">
        <v>624</v>
      </c>
      <c r="F1038" s="26">
        <v>2017</v>
      </c>
      <c r="G1038" s="26" t="s">
        <v>775</v>
      </c>
      <c r="H1038" s="26">
        <v>1</v>
      </c>
      <c r="I1038" s="26" t="s">
        <v>882</v>
      </c>
      <c r="J1038" s="26" t="s">
        <v>882</v>
      </c>
      <c r="K1038" s="26" t="s">
        <v>845</v>
      </c>
      <c r="L1038" s="26" t="s">
        <v>2778</v>
      </c>
      <c r="M1038" s="27">
        <v>2014.21</v>
      </c>
      <c r="N1038" s="27">
        <v>0</v>
      </c>
      <c r="O1038" s="27">
        <v>2014.21</v>
      </c>
      <c r="P1038" s="27">
        <v>443773.39870000002</v>
      </c>
      <c r="Q1038" s="27">
        <v>0</v>
      </c>
      <c r="S1038" s="27">
        <v>0</v>
      </c>
      <c r="T1038" s="27">
        <v>2731702.67</v>
      </c>
      <c r="U1038" s="27">
        <v>2014.21</v>
      </c>
      <c r="V1038" s="27">
        <v>0</v>
      </c>
      <c r="W1038" s="27">
        <v>2014.21</v>
      </c>
      <c r="X1038" s="27">
        <v>3175476.0687000002</v>
      </c>
      <c r="Y1038" s="26" t="s">
        <v>2779</v>
      </c>
    </row>
    <row r="1039" spans="1:25" hidden="1" x14ac:dyDescent="0.3">
      <c r="A1039" s="26" t="s">
        <v>2780</v>
      </c>
      <c r="B1039" s="26">
        <v>0</v>
      </c>
      <c r="C1039" s="26" t="s">
        <v>668</v>
      </c>
      <c r="D1039" s="26" t="s">
        <v>376</v>
      </c>
      <c r="E1039" s="26" t="s">
        <v>624</v>
      </c>
      <c r="F1039" s="26">
        <v>2018</v>
      </c>
      <c r="G1039" s="26" t="s">
        <v>775</v>
      </c>
      <c r="H1039" s="26">
        <v>1</v>
      </c>
      <c r="I1039" s="26" t="s">
        <v>882</v>
      </c>
      <c r="J1039" s="26" t="s">
        <v>882</v>
      </c>
      <c r="K1039" s="26" t="s">
        <v>845</v>
      </c>
      <c r="L1039" s="26" t="s">
        <v>2781</v>
      </c>
      <c r="M1039" s="27">
        <v>1023.26</v>
      </c>
      <c r="O1039" s="27">
        <v>1023.26</v>
      </c>
      <c r="P1039" s="27">
        <v>424460.7</v>
      </c>
      <c r="Q1039" s="27">
        <v>0</v>
      </c>
      <c r="R1039" s="27">
        <v>0</v>
      </c>
      <c r="S1039" s="27">
        <v>0</v>
      </c>
      <c r="T1039" s="27">
        <v>2110975.79</v>
      </c>
      <c r="U1039" s="27">
        <v>1023.26</v>
      </c>
      <c r="V1039" s="27">
        <v>0</v>
      </c>
      <c r="W1039" s="27">
        <v>1023.26</v>
      </c>
      <c r="X1039" s="27">
        <v>2535436.4900000002</v>
      </c>
      <c r="Y1039" s="26" t="s">
        <v>2782</v>
      </c>
    </row>
    <row r="1040" spans="1:25" x14ac:dyDescent="0.3">
      <c r="A1040" s="26" t="s">
        <v>2783</v>
      </c>
      <c r="B1040" s="26">
        <v>0</v>
      </c>
      <c r="C1040" s="26" t="s">
        <v>668</v>
      </c>
      <c r="D1040" s="26" t="s">
        <v>2784</v>
      </c>
      <c r="E1040" s="26" t="s">
        <v>624</v>
      </c>
      <c r="F1040" s="26">
        <v>2019</v>
      </c>
      <c r="G1040" s="26" t="s">
        <v>775</v>
      </c>
      <c r="H1040" s="26">
        <v>1</v>
      </c>
      <c r="I1040" s="26" t="s">
        <v>882</v>
      </c>
      <c r="J1040" s="26" t="s">
        <v>882</v>
      </c>
      <c r="K1040" s="26" t="s">
        <v>845</v>
      </c>
      <c r="L1040" s="26" t="s">
        <v>2785</v>
      </c>
      <c r="M1040" s="27">
        <v>3923.3</v>
      </c>
      <c r="O1040" s="27">
        <v>3923.3</v>
      </c>
      <c r="P1040" s="27">
        <v>252129.68</v>
      </c>
      <c r="S1040" s="27">
        <v>0</v>
      </c>
      <c r="T1040" s="27">
        <v>2148665.7363999998</v>
      </c>
      <c r="U1040" s="27">
        <v>3923.3</v>
      </c>
      <c r="V1040" s="27">
        <v>0</v>
      </c>
      <c r="W1040" s="27">
        <v>3923.3</v>
      </c>
      <c r="X1040" s="27">
        <v>2400795.4164</v>
      </c>
      <c r="Y1040" s="26" t="s">
        <v>2786</v>
      </c>
    </row>
    <row r="1041" spans="1:25" hidden="1" x14ac:dyDescent="0.3">
      <c r="A1041" s="26" t="s">
        <v>2787</v>
      </c>
      <c r="B1041" s="26">
        <v>0</v>
      </c>
      <c r="C1041" s="26" t="s">
        <v>668</v>
      </c>
      <c r="D1041" s="26" t="s">
        <v>377</v>
      </c>
      <c r="E1041" s="26" t="s">
        <v>624</v>
      </c>
      <c r="F1041" s="26">
        <v>2016</v>
      </c>
      <c r="G1041" s="26" t="s">
        <v>843</v>
      </c>
      <c r="H1041" s="26">
        <v>1</v>
      </c>
      <c r="I1041" s="26" t="s">
        <v>882</v>
      </c>
      <c r="J1041" s="26" t="s">
        <v>882</v>
      </c>
      <c r="K1041" s="26" t="s">
        <v>845</v>
      </c>
      <c r="M1041" s="27">
        <v>3909.07</v>
      </c>
      <c r="N1041" s="27">
        <v>0</v>
      </c>
      <c r="O1041" s="27">
        <v>3909.07</v>
      </c>
      <c r="P1041" s="27">
        <v>90264.31</v>
      </c>
      <c r="Q1041" s="27">
        <v>14246.69</v>
      </c>
      <c r="S1041" s="27">
        <v>14246.69</v>
      </c>
      <c r="T1041" s="27">
        <v>381503.37</v>
      </c>
      <c r="U1041" s="27">
        <v>18155.759999999998</v>
      </c>
      <c r="V1041" s="27">
        <v>0</v>
      </c>
      <c r="W1041" s="27">
        <v>18155.759999999998</v>
      </c>
      <c r="X1041" s="27">
        <v>471767.68</v>
      </c>
      <c r="Y1041" s="26" t="s">
        <v>2788</v>
      </c>
    </row>
    <row r="1042" spans="1:25" hidden="1" x14ac:dyDescent="0.3">
      <c r="A1042" s="26" t="s">
        <v>2789</v>
      </c>
      <c r="B1042" s="26">
        <v>0</v>
      </c>
      <c r="C1042" s="26" t="s">
        <v>668</v>
      </c>
      <c r="D1042" s="26" t="s">
        <v>377</v>
      </c>
      <c r="E1042" s="26" t="s">
        <v>624</v>
      </c>
      <c r="F1042" s="26">
        <v>2017</v>
      </c>
      <c r="G1042" s="26" t="s">
        <v>775</v>
      </c>
      <c r="H1042" s="26">
        <v>1</v>
      </c>
      <c r="I1042" s="26" t="s">
        <v>882</v>
      </c>
      <c r="J1042" s="26" t="s">
        <v>882</v>
      </c>
      <c r="K1042" s="26" t="s">
        <v>845</v>
      </c>
      <c r="M1042" s="27">
        <v>2695.01</v>
      </c>
      <c r="N1042" s="27">
        <v>0</v>
      </c>
      <c r="O1042" s="27">
        <v>2695.01</v>
      </c>
      <c r="P1042" s="27">
        <v>188257.76</v>
      </c>
      <c r="Q1042" s="27">
        <v>34416.07</v>
      </c>
      <c r="R1042" s="27">
        <v>0</v>
      </c>
      <c r="S1042" s="27">
        <v>34416.07</v>
      </c>
      <c r="T1042" s="27">
        <v>1766562.23</v>
      </c>
      <c r="U1042" s="27">
        <v>37111.08</v>
      </c>
      <c r="V1042" s="27">
        <v>0</v>
      </c>
      <c r="W1042" s="27">
        <v>37111.08</v>
      </c>
      <c r="X1042" s="27">
        <v>1954819.99</v>
      </c>
      <c r="Y1042" s="26" t="s">
        <v>2790</v>
      </c>
    </row>
    <row r="1043" spans="1:25" hidden="1" x14ac:dyDescent="0.3">
      <c r="A1043" s="26" t="s">
        <v>2791</v>
      </c>
      <c r="B1043" s="26">
        <v>0</v>
      </c>
      <c r="C1043" s="26" t="s">
        <v>668</v>
      </c>
      <c r="D1043" s="26" t="s">
        <v>377</v>
      </c>
      <c r="E1043" s="26" t="s">
        <v>624</v>
      </c>
      <c r="F1043" s="26">
        <v>2018</v>
      </c>
      <c r="G1043" s="26" t="s">
        <v>775</v>
      </c>
      <c r="H1043" s="26">
        <v>1</v>
      </c>
      <c r="I1043" s="26" t="s">
        <v>882</v>
      </c>
      <c r="J1043" s="26" t="s">
        <v>882</v>
      </c>
      <c r="K1043" s="26" t="s">
        <v>845</v>
      </c>
      <c r="M1043" s="27">
        <v>0</v>
      </c>
      <c r="N1043" s="27">
        <v>17215.02</v>
      </c>
      <c r="O1043" s="27">
        <v>-17215.02</v>
      </c>
      <c r="P1043" s="27">
        <v>203308</v>
      </c>
      <c r="Q1043" s="27">
        <v>208.56</v>
      </c>
      <c r="S1043" s="27">
        <v>208.56</v>
      </c>
      <c r="T1043" s="27">
        <v>2796845</v>
      </c>
      <c r="U1043" s="27">
        <v>208.56</v>
      </c>
      <c r="V1043" s="27">
        <v>17215.02</v>
      </c>
      <c r="W1043" s="27">
        <v>-17006.46</v>
      </c>
      <c r="X1043" s="27">
        <v>3000153</v>
      </c>
      <c r="Y1043" s="26" t="s">
        <v>2792</v>
      </c>
    </row>
    <row r="1044" spans="1:25" x14ac:dyDescent="0.3">
      <c r="A1044" s="26" t="s">
        <v>2793</v>
      </c>
      <c r="B1044" s="26">
        <v>0</v>
      </c>
      <c r="C1044" s="26" t="s">
        <v>668</v>
      </c>
      <c r="D1044" s="26" t="s">
        <v>2794</v>
      </c>
      <c r="E1044" s="26" t="s">
        <v>624</v>
      </c>
      <c r="F1044" s="26">
        <v>2019</v>
      </c>
      <c r="G1044" s="26" t="s">
        <v>775</v>
      </c>
      <c r="H1044" s="26">
        <v>1</v>
      </c>
      <c r="I1044" s="26" t="s">
        <v>882</v>
      </c>
      <c r="J1044" s="26" t="s">
        <v>882</v>
      </c>
      <c r="K1044" s="26" t="s">
        <v>845</v>
      </c>
      <c r="N1044" s="27">
        <v>30275.88</v>
      </c>
      <c r="O1044" s="27">
        <v>-30275.88</v>
      </c>
      <c r="P1044" s="27">
        <v>57793.88</v>
      </c>
      <c r="R1044" s="27">
        <v>0</v>
      </c>
      <c r="S1044" s="27">
        <v>0</v>
      </c>
      <c r="T1044" s="27">
        <v>469465.55</v>
      </c>
      <c r="U1044" s="27">
        <v>0</v>
      </c>
      <c r="V1044" s="27">
        <v>30275.88</v>
      </c>
      <c r="W1044" s="27">
        <v>-30275.88</v>
      </c>
      <c r="X1044" s="27">
        <v>527259.43000000005</v>
      </c>
    </row>
    <row r="1045" spans="1:25" x14ac:dyDescent="0.3">
      <c r="A1045" s="26" t="s">
        <v>2795</v>
      </c>
      <c r="B1045" s="26">
        <v>0</v>
      </c>
      <c r="C1045" s="26" t="s">
        <v>668</v>
      </c>
      <c r="D1045" s="26" t="s">
        <v>2796</v>
      </c>
      <c r="E1045" s="26" t="s">
        <v>624</v>
      </c>
      <c r="F1045" s="26">
        <v>2019</v>
      </c>
      <c r="G1045" s="26" t="s">
        <v>775</v>
      </c>
      <c r="H1045" s="26">
        <v>1</v>
      </c>
      <c r="I1045" s="26" t="s">
        <v>882</v>
      </c>
      <c r="J1045" s="26" t="s">
        <v>882</v>
      </c>
      <c r="K1045" s="26" t="s">
        <v>845</v>
      </c>
      <c r="L1045" s="26" t="s">
        <v>2773</v>
      </c>
      <c r="M1045" s="27">
        <v>0</v>
      </c>
      <c r="N1045" s="27">
        <v>0</v>
      </c>
      <c r="O1045" s="27">
        <v>0</v>
      </c>
      <c r="P1045" s="27">
        <v>13778</v>
      </c>
      <c r="Q1045" s="27">
        <v>0</v>
      </c>
      <c r="R1045" s="27">
        <v>0</v>
      </c>
      <c r="S1045" s="27">
        <v>0</v>
      </c>
      <c r="T1045" s="27">
        <v>65884</v>
      </c>
      <c r="U1045" s="27">
        <v>0</v>
      </c>
      <c r="V1045" s="27">
        <v>0</v>
      </c>
      <c r="W1045" s="27">
        <v>0</v>
      </c>
      <c r="X1045" s="27">
        <v>79662</v>
      </c>
    </row>
    <row r="1046" spans="1:25" hidden="1" x14ac:dyDescent="0.3">
      <c r="A1046" s="26" t="s">
        <v>2797</v>
      </c>
      <c r="B1046" s="26">
        <v>0</v>
      </c>
      <c r="C1046" s="26" t="s">
        <v>666</v>
      </c>
      <c r="D1046" s="26" t="s">
        <v>358</v>
      </c>
      <c r="E1046" s="26" t="s">
        <v>628</v>
      </c>
      <c r="F1046" s="26">
        <v>2016</v>
      </c>
      <c r="G1046" s="26" t="s">
        <v>843</v>
      </c>
      <c r="H1046" s="26">
        <v>0</v>
      </c>
      <c r="K1046" s="26" t="s">
        <v>845</v>
      </c>
      <c r="M1046" s="27">
        <v>26.75</v>
      </c>
      <c r="O1046" s="27">
        <v>26.75</v>
      </c>
      <c r="Q1046" s="27">
        <v>211.51</v>
      </c>
      <c r="S1046" s="27">
        <v>211.51</v>
      </c>
      <c r="U1046" s="27">
        <v>238.26</v>
      </c>
      <c r="V1046" s="27">
        <v>0</v>
      </c>
      <c r="W1046" s="27">
        <v>238.26</v>
      </c>
      <c r="X1046" s="27">
        <v>0</v>
      </c>
    </row>
    <row r="1047" spans="1:25" hidden="1" x14ac:dyDescent="0.3">
      <c r="A1047" s="26" t="s">
        <v>2798</v>
      </c>
      <c r="B1047" s="26">
        <v>0</v>
      </c>
      <c r="C1047" s="26" t="s">
        <v>666</v>
      </c>
      <c r="D1047" s="26" t="s">
        <v>358</v>
      </c>
      <c r="E1047" s="26" t="s">
        <v>628</v>
      </c>
      <c r="F1047" s="26">
        <v>2017</v>
      </c>
      <c r="G1047" s="26" t="s">
        <v>775</v>
      </c>
      <c r="H1047" s="26">
        <v>1</v>
      </c>
      <c r="I1047" s="26" t="s">
        <v>845</v>
      </c>
      <c r="J1047" s="26" t="s">
        <v>845</v>
      </c>
      <c r="K1047" s="26" t="s">
        <v>845</v>
      </c>
      <c r="M1047" s="27">
        <v>100.23</v>
      </c>
      <c r="N1047" s="27">
        <v>0</v>
      </c>
      <c r="O1047" s="27">
        <v>100.23</v>
      </c>
      <c r="P1047" s="27">
        <v>4840431.4800000004</v>
      </c>
      <c r="Q1047" s="27">
        <v>160.97999999999999</v>
      </c>
      <c r="R1047" s="27">
        <v>0</v>
      </c>
      <c r="S1047" s="27">
        <v>160.97999999999999</v>
      </c>
      <c r="T1047" s="27">
        <v>694230.89</v>
      </c>
      <c r="U1047" s="27">
        <v>261.20999999999998</v>
      </c>
      <c r="V1047" s="27">
        <v>0</v>
      </c>
      <c r="W1047" s="27">
        <v>261.20999999999998</v>
      </c>
      <c r="X1047" s="27">
        <v>5534662.3700000001</v>
      </c>
    </row>
    <row r="1048" spans="1:25" hidden="1" x14ac:dyDescent="0.3">
      <c r="A1048" s="26" t="s">
        <v>2799</v>
      </c>
      <c r="B1048" s="26">
        <v>0</v>
      </c>
      <c r="C1048" s="26" t="s">
        <v>666</v>
      </c>
      <c r="D1048" s="26" t="s">
        <v>359</v>
      </c>
      <c r="E1048" s="26" t="s">
        <v>628</v>
      </c>
      <c r="F1048" s="26">
        <v>2018</v>
      </c>
      <c r="G1048" s="26" t="s">
        <v>775</v>
      </c>
      <c r="H1048" s="26">
        <v>1</v>
      </c>
      <c r="I1048" s="26" t="s">
        <v>806</v>
      </c>
      <c r="J1048" s="26" t="s">
        <v>806</v>
      </c>
      <c r="K1048" s="26" t="s">
        <v>807</v>
      </c>
      <c r="M1048" s="27">
        <v>221.56</v>
      </c>
      <c r="O1048" s="27">
        <v>221.56</v>
      </c>
      <c r="P1048" s="27">
        <v>2570046.08</v>
      </c>
      <c r="Q1048" s="27">
        <v>228.48</v>
      </c>
      <c r="S1048" s="27">
        <v>228.48</v>
      </c>
      <c r="T1048" s="27">
        <v>344608.2</v>
      </c>
      <c r="U1048" s="27">
        <v>450.04</v>
      </c>
      <c r="V1048" s="27">
        <v>0</v>
      </c>
      <c r="W1048" s="27">
        <v>450.04</v>
      </c>
      <c r="X1048" s="27">
        <v>2914654.28</v>
      </c>
      <c r="Y1048" s="26" t="s">
        <v>2800</v>
      </c>
    </row>
    <row r="1049" spans="1:25" x14ac:dyDescent="0.3">
      <c r="A1049" s="26" t="s">
        <v>2801</v>
      </c>
      <c r="B1049" s="26">
        <v>0</v>
      </c>
      <c r="C1049" s="26" t="s">
        <v>666</v>
      </c>
      <c r="D1049" s="26" t="s">
        <v>359</v>
      </c>
      <c r="E1049" s="26" t="s">
        <v>628</v>
      </c>
      <c r="F1049" s="26">
        <v>2019</v>
      </c>
      <c r="G1049" s="26" t="s">
        <v>805</v>
      </c>
      <c r="H1049" s="26">
        <v>0</v>
      </c>
      <c r="I1049" s="26" t="s">
        <v>806</v>
      </c>
      <c r="J1049" s="26" t="s">
        <v>806</v>
      </c>
      <c r="K1049" s="26" t="s">
        <v>807</v>
      </c>
      <c r="L1049" s="26" t="s">
        <v>2802</v>
      </c>
      <c r="M1049" s="27">
        <v>861.87</v>
      </c>
      <c r="N1049" s="27">
        <v>0</v>
      </c>
      <c r="O1049" s="27">
        <v>861.87</v>
      </c>
      <c r="P1049" s="27">
        <v>3622695</v>
      </c>
      <c r="Q1049" s="27">
        <v>177.02</v>
      </c>
      <c r="R1049" s="27">
        <v>0</v>
      </c>
      <c r="S1049" s="27">
        <v>177.02</v>
      </c>
      <c r="T1049" s="27">
        <v>593172</v>
      </c>
      <c r="U1049" s="27">
        <v>1038.8900000000001</v>
      </c>
      <c r="V1049" s="27">
        <v>0</v>
      </c>
      <c r="W1049" s="27">
        <v>1038.8900000000001</v>
      </c>
      <c r="X1049" s="27">
        <v>4215867</v>
      </c>
      <c r="Y1049" s="26" t="s">
        <v>2803</v>
      </c>
    </row>
    <row r="1050" spans="1:25" hidden="1" x14ac:dyDescent="0.3">
      <c r="A1050" s="26" t="s">
        <v>2804</v>
      </c>
      <c r="B1050" s="26">
        <v>0</v>
      </c>
      <c r="C1050" s="26" t="s">
        <v>666</v>
      </c>
      <c r="D1050" s="26" t="s">
        <v>360</v>
      </c>
      <c r="E1050" s="26" t="s">
        <v>628</v>
      </c>
      <c r="F1050" s="26">
        <v>2016</v>
      </c>
      <c r="G1050" s="26" t="s">
        <v>805</v>
      </c>
      <c r="H1050" s="26">
        <v>0</v>
      </c>
      <c r="I1050" s="26" t="s">
        <v>806</v>
      </c>
      <c r="J1050" s="26" t="s">
        <v>849</v>
      </c>
      <c r="K1050" s="26" t="s">
        <v>845</v>
      </c>
      <c r="M1050" s="27">
        <v>18509.115688985701</v>
      </c>
      <c r="N1050" s="27">
        <v>0</v>
      </c>
      <c r="O1050" s="27">
        <v>18509.115688985701</v>
      </c>
      <c r="P1050" s="27">
        <v>4553018.1652948</v>
      </c>
      <c r="Q1050" s="27">
        <v>152.96002634319001</v>
      </c>
      <c r="R1050" s="27">
        <v>0</v>
      </c>
      <c r="S1050" s="27">
        <v>152.96002634319001</v>
      </c>
      <c r="T1050" s="27">
        <v>1109125</v>
      </c>
      <c r="U1050" s="27">
        <v>18662.075715328901</v>
      </c>
      <c r="V1050" s="27">
        <v>0</v>
      </c>
      <c r="W1050" s="27">
        <v>18662.075715328901</v>
      </c>
      <c r="X1050" s="27">
        <v>5662143.1652948</v>
      </c>
      <c r="Y1050" s="26" t="s">
        <v>2805</v>
      </c>
    </row>
    <row r="1051" spans="1:25" hidden="1" x14ac:dyDescent="0.3">
      <c r="A1051" s="26" t="s">
        <v>2806</v>
      </c>
      <c r="B1051" s="26">
        <v>0</v>
      </c>
      <c r="C1051" s="26" t="s">
        <v>666</v>
      </c>
      <c r="D1051" s="26" t="s">
        <v>360</v>
      </c>
      <c r="E1051" s="26" t="s">
        <v>628</v>
      </c>
      <c r="F1051" s="26">
        <v>2017</v>
      </c>
      <c r="G1051" s="26" t="s">
        <v>775</v>
      </c>
      <c r="H1051" s="26">
        <v>1</v>
      </c>
      <c r="I1051" s="26" t="s">
        <v>845</v>
      </c>
      <c r="J1051" s="26" t="s">
        <v>845</v>
      </c>
      <c r="K1051" s="26" t="s">
        <v>845</v>
      </c>
      <c r="M1051" s="27">
        <v>24380.227667362298</v>
      </c>
      <c r="N1051" s="27">
        <v>0</v>
      </c>
      <c r="O1051" s="27">
        <v>24380.227667362298</v>
      </c>
      <c r="P1051" s="27">
        <v>20236291.4733845</v>
      </c>
      <c r="Q1051" s="27">
        <v>3192.0418259123699</v>
      </c>
      <c r="R1051" s="27">
        <v>0</v>
      </c>
      <c r="S1051" s="27">
        <v>3192.0418259123699</v>
      </c>
      <c r="T1051" s="27">
        <v>5591777.6511797598</v>
      </c>
      <c r="U1051" s="27">
        <v>27572.2694932747</v>
      </c>
      <c r="V1051" s="27">
        <v>0</v>
      </c>
      <c r="W1051" s="27">
        <v>27572.2694932747</v>
      </c>
      <c r="X1051" s="27">
        <v>25828069.124564301</v>
      </c>
    </row>
    <row r="1052" spans="1:25" hidden="1" x14ac:dyDescent="0.3">
      <c r="A1052" s="26" t="s">
        <v>2807</v>
      </c>
      <c r="B1052" s="26">
        <v>0</v>
      </c>
      <c r="C1052" s="26" t="s">
        <v>666</v>
      </c>
      <c r="D1052" s="26" t="s">
        <v>361</v>
      </c>
      <c r="E1052" s="26" t="s">
        <v>628</v>
      </c>
      <c r="F1052" s="26">
        <v>2018</v>
      </c>
      <c r="G1052" s="26" t="s">
        <v>775</v>
      </c>
      <c r="H1052" s="26">
        <v>1</v>
      </c>
      <c r="I1052" s="26" t="s">
        <v>806</v>
      </c>
      <c r="J1052" s="26" t="s">
        <v>882</v>
      </c>
      <c r="K1052" s="26" t="s">
        <v>845</v>
      </c>
      <c r="L1052" s="26" t="s">
        <v>2808</v>
      </c>
      <c r="M1052" s="27">
        <v>20010.471021728601</v>
      </c>
      <c r="N1052" s="27">
        <v>0</v>
      </c>
      <c r="O1052" s="27">
        <v>20010.471021728601</v>
      </c>
      <c r="P1052" s="27">
        <v>18419428.682440501</v>
      </c>
      <c r="Q1052" s="27">
        <v>1495.73625374834</v>
      </c>
      <c r="R1052" s="27">
        <v>0</v>
      </c>
      <c r="S1052" s="27">
        <v>1495.73625374834</v>
      </c>
      <c r="T1052" s="27">
        <v>2443909.4812769801</v>
      </c>
      <c r="U1052" s="27">
        <v>21506.2072754769</v>
      </c>
      <c r="V1052" s="27">
        <v>0</v>
      </c>
      <c r="W1052" s="27">
        <v>21506.2072754769</v>
      </c>
      <c r="X1052" s="27">
        <v>20863338.163717501</v>
      </c>
      <c r="Y1052" s="26" t="s">
        <v>2809</v>
      </c>
    </row>
    <row r="1053" spans="1:25" x14ac:dyDescent="0.3">
      <c r="A1053" s="26" t="s">
        <v>2810</v>
      </c>
      <c r="B1053" s="26">
        <v>0</v>
      </c>
      <c r="C1053" s="26" t="s">
        <v>666</v>
      </c>
      <c r="D1053" s="26" t="s">
        <v>361</v>
      </c>
      <c r="E1053" s="26" t="s">
        <v>628</v>
      </c>
      <c r="F1053" s="26">
        <v>2019</v>
      </c>
      <c r="G1053" s="26" t="s">
        <v>805</v>
      </c>
      <c r="H1053" s="26">
        <v>0</v>
      </c>
      <c r="I1053" s="26" t="s">
        <v>845</v>
      </c>
      <c r="J1053" s="26" t="s">
        <v>882</v>
      </c>
      <c r="K1053" s="26" t="s">
        <v>845</v>
      </c>
      <c r="L1053" s="26" t="s">
        <v>2808</v>
      </c>
      <c r="M1053" s="27">
        <v>26556.949617124301</v>
      </c>
      <c r="N1053" s="27">
        <v>0</v>
      </c>
      <c r="O1053" s="27">
        <v>26556.949617124301</v>
      </c>
      <c r="P1053" s="27">
        <v>15436079.350997601</v>
      </c>
      <c r="Q1053" s="27">
        <v>0</v>
      </c>
      <c r="R1053" s="27">
        <v>0</v>
      </c>
      <c r="S1053" s="27">
        <v>0</v>
      </c>
      <c r="T1053" s="27">
        <v>4153166.7190023498</v>
      </c>
      <c r="U1053" s="27">
        <v>26556.949617124301</v>
      </c>
      <c r="V1053" s="27">
        <v>0</v>
      </c>
      <c r="W1053" s="27">
        <v>26556.949617124301</v>
      </c>
      <c r="X1053" s="27">
        <v>19589246.07</v>
      </c>
      <c r="Y1053" s="26" t="s">
        <v>2811</v>
      </c>
    </row>
    <row r="1054" spans="1:25" x14ac:dyDescent="0.3">
      <c r="A1054" s="26" t="s">
        <v>2812</v>
      </c>
      <c r="B1054" s="26">
        <v>0</v>
      </c>
      <c r="C1054" s="26" t="s">
        <v>666</v>
      </c>
      <c r="D1054" s="26" t="s">
        <v>2813</v>
      </c>
      <c r="E1054" s="26" t="s">
        <v>628</v>
      </c>
      <c r="F1054" s="26">
        <v>2019</v>
      </c>
      <c r="G1054" s="26" t="s">
        <v>843</v>
      </c>
      <c r="H1054" s="26">
        <v>0</v>
      </c>
    </row>
    <row r="1055" spans="1:25" hidden="1" x14ac:dyDescent="0.3">
      <c r="A1055" s="26" t="s">
        <v>2814</v>
      </c>
      <c r="B1055" s="26">
        <v>0</v>
      </c>
      <c r="C1055" s="26" t="s">
        <v>666</v>
      </c>
      <c r="D1055" s="26" t="s">
        <v>362</v>
      </c>
      <c r="E1055" s="26" t="s">
        <v>628</v>
      </c>
      <c r="F1055" s="26">
        <v>2016</v>
      </c>
      <c r="G1055" s="26" t="s">
        <v>843</v>
      </c>
      <c r="H1055" s="26">
        <v>0</v>
      </c>
      <c r="I1055" s="26" t="s">
        <v>806</v>
      </c>
      <c r="J1055" s="26" t="s">
        <v>806</v>
      </c>
      <c r="K1055" s="26" t="s">
        <v>807</v>
      </c>
      <c r="M1055" s="27">
        <v>0</v>
      </c>
      <c r="N1055" s="27">
        <v>0</v>
      </c>
      <c r="O1055" s="27">
        <v>0</v>
      </c>
      <c r="P1055" s="27">
        <v>0</v>
      </c>
      <c r="Q1055" s="27">
        <v>940.38786078965495</v>
      </c>
      <c r="R1055" s="27">
        <v>0</v>
      </c>
      <c r="S1055" s="27">
        <v>940.38786078965495</v>
      </c>
      <c r="T1055" s="27">
        <v>0</v>
      </c>
      <c r="U1055" s="27">
        <v>940.38786078965495</v>
      </c>
      <c r="V1055" s="27">
        <v>0</v>
      </c>
      <c r="W1055" s="27">
        <v>940.38786078965495</v>
      </c>
      <c r="X1055" s="27">
        <v>0</v>
      </c>
    </row>
    <row r="1056" spans="1:25" hidden="1" x14ac:dyDescent="0.3">
      <c r="A1056" s="26" t="s">
        <v>2815</v>
      </c>
      <c r="B1056" s="26">
        <v>0</v>
      </c>
      <c r="C1056" s="26" t="s">
        <v>666</v>
      </c>
      <c r="D1056" s="26" t="s">
        <v>362</v>
      </c>
      <c r="E1056" s="26" t="s">
        <v>628</v>
      </c>
      <c r="F1056" s="26">
        <v>2017</v>
      </c>
      <c r="G1056" s="26" t="s">
        <v>775</v>
      </c>
      <c r="H1056" s="26">
        <v>1</v>
      </c>
      <c r="I1056" s="26" t="s">
        <v>806</v>
      </c>
      <c r="J1056" s="26" t="s">
        <v>806</v>
      </c>
      <c r="K1056" s="26" t="s">
        <v>807</v>
      </c>
      <c r="M1056" s="27">
        <v>12162.318169477299</v>
      </c>
      <c r="N1056" s="27">
        <v>0</v>
      </c>
      <c r="O1056" s="27">
        <v>12162.318169477299</v>
      </c>
      <c r="P1056" s="27">
        <v>5555283.2599999998</v>
      </c>
      <c r="Q1056" s="27">
        <v>2067.6556770611201</v>
      </c>
      <c r="R1056" s="27">
        <v>0</v>
      </c>
      <c r="S1056" s="27">
        <v>2067.6556770611201</v>
      </c>
      <c r="T1056" s="27">
        <v>2778437.8499999898</v>
      </c>
      <c r="U1056" s="27">
        <v>14229.9738465384</v>
      </c>
      <c r="V1056" s="27">
        <v>0</v>
      </c>
      <c r="W1056" s="27">
        <v>14229.9738465384</v>
      </c>
      <c r="X1056" s="27">
        <v>8333721.1099999901</v>
      </c>
      <c r="Y1056" s="26" t="s">
        <v>2816</v>
      </c>
    </row>
    <row r="1057" spans="1:25" hidden="1" x14ac:dyDescent="0.3">
      <c r="A1057" s="26" t="s">
        <v>2817</v>
      </c>
      <c r="B1057" s="26">
        <v>0</v>
      </c>
      <c r="C1057" s="26" t="s">
        <v>666</v>
      </c>
      <c r="D1057" s="26" t="s">
        <v>362</v>
      </c>
      <c r="E1057" s="26" t="s">
        <v>628</v>
      </c>
      <c r="F1057" s="26">
        <v>2018</v>
      </c>
      <c r="G1057" s="26" t="s">
        <v>843</v>
      </c>
      <c r="H1057" s="26">
        <v>1</v>
      </c>
      <c r="I1057" s="26" t="s">
        <v>806</v>
      </c>
      <c r="J1057" s="26" t="s">
        <v>806</v>
      </c>
      <c r="K1057" s="26" t="s">
        <v>807</v>
      </c>
      <c r="M1057" s="27">
        <v>9632.7300635342199</v>
      </c>
      <c r="N1057" s="27">
        <v>0</v>
      </c>
      <c r="O1057" s="27">
        <v>9632.7300635342199</v>
      </c>
      <c r="P1057" s="27">
        <v>7247120.8594969204</v>
      </c>
      <c r="Q1057" s="27">
        <v>3109.54</v>
      </c>
      <c r="R1057" s="27">
        <v>0</v>
      </c>
      <c r="S1057" s="27">
        <v>3109.54</v>
      </c>
      <c r="T1057" s="27">
        <v>4452773.58</v>
      </c>
      <c r="U1057" s="27">
        <v>12742.270063534201</v>
      </c>
      <c r="V1057" s="27">
        <v>0</v>
      </c>
      <c r="W1057" s="27">
        <v>12742.270063534201</v>
      </c>
      <c r="X1057" s="27">
        <v>11699894.439496901</v>
      </c>
      <c r="Y1057" s="26" t="s">
        <v>2818</v>
      </c>
    </row>
    <row r="1058" spans="1:25" x14ac:dyDescent="0.3">
      <c r="A1058" s="26" t="s">
        <v>2819</v>
      </c>
      <c r="B1058" s="26">
        <v>0</v>
      </c>
      <c r="C1058" s="26" t="s">
        <v>667</v>
      </c>
      <c r="D1058" s="26" t="s">
        <v>2820</v>
      </c>
      <c r="E1058" s="26" t="s">
        <v>624</v>
      </c>
      <c r="F1058" s="26">
        <v>2019</v>
      </c>
      <c r="G1058" s="26" t="s">
        <v>775</v>
      </c>
      <c r="H1058" s="26">
        <v>1</v>
      </c>
      <c r="I1058" s="26" t="s">
        <v>882</v>
      </c>
      <c r="J1058" s="26" t="s">
        <v>882</v>
      </c>
      <c r="K1058" s="26" t="s">
        <v>845</v>
      </c>
      <c r="L1058" s="26" t="s">
        <v>2821</v>
      </c>
      <c r="M1058" s="27">
        <v>503.97</v>
      </c>
      <c r="N1058" s="27">
        <v>0</v>
      </c>
      <c r="O1058" s="27">
        <v>503.97</v>
      </c>
      <c r="P1058" s="27">
        <v>4128914</v>
      </c>
      <c r="Q1058" s="27">
        <v>108.46140995656501</v>
      </c>
      <c r="R1058" s="27">
        <v>49.85</v>
      </c>
      <c r="S1058" s="27">
        <v>58.611409956565304</v>
      </c>
      <c r="T1058" s="27">
        <v>1254090</v>
      </c>
      <c r="U1058" s="27">
        <v>612.43140995656495</v>
      </c>
      <c r="V1058" s="27">
        <v>49.85</v>
      </c>
      <c r="W1058" s="27">
        <v>562.58140995656504</v>
      </c>
      <c r="X1058" s="27">
        <v>5383004</v>
      </c>
      <c r="Y1058" s="26" t="s">
        <v>2822</v>
      </c>
    </row>
    <row r="1059" spans="1:25" hidden="1" x14ac:dyDescent="0.3">
      <c r="A1059" s="26" t="s">
        <v>2823</v>
      </c>
      <c r="B1059" s="26">
        <v>0</v>
      </c>
      <c r="C1059" s="26" t="s">
        <v>667</v>
      </c>
      <c r="D1059" s="26" t="s">
        <v>363</v>
      </c>
      <c r="E1059" s="26" t="s">
        <v>624</v>
      </c>
      <c r="F1059" s="26">
        <v>2016</v>
      </c>
      <c r="G1059" s="26" t="s">
        <v>805</v>
      </c>
      <c r="H1059" s="26">
        <v>0</v>
      </c>
      <c r="I1059" s="26" t="s">
        <v>806</v>
      </c>
      <c r="J1059" s="26" t="s">
        <v>806</v>
      </c>
      <c r="K1059" s="26" t="s">
        <v>807</v>
      </c>
      <c r="L1059" s="26" t="s">
        <v>2824</v>
      </c>
      <c r="M1059" s="27">
        <v>366.78</v>
      </c>
      <c r="O1059" s="27">
        <v>366.78</v>
      </c>
      <c r="P1059" s="27">
        <v>1168696.78</v>
      </c>
      <c r="Q1059" s="27">
        <v>89.83</v>
      </c>
      <c r="S1059" s="27">
        <v>89.83</v>
      </c>
      <c r="T1059" s="27">
        <v>1413178.26</v>
      </c>
      <c r="U1059" s="27">
        <v>456.61</v>
      </c>
      <c r="V1059" s="27">
        <v>0</v>
      </c>
      <c r="W1059" s="27">
        <v>456.61</v>
      </c>
      <c r="X1059" s="27">
        <v>2581875.04</v>
      </c>
      <c r="Y1059" s="26" t="s">
        <v>2825</v>
      </c>
    </row>
    <row r="1060" spans="1:25" hidden="1" x14ac:dyDescent="0.3">
      <c r="A1060" s="26" t="s">
        <v>2826</v>
      </c>
      <c r="B1060" s="26">
        <v>0</v>
      </c>
      <c r="C1060" s="26" t="s">
        <v>667</v>
      </c>
      <c r="D1060" s="26" t="s">
        <v>363</v>
      </c>
      <c r="E1060" s="26" t="s">
        <v>624</v>
      </c>
      <c r="F1060" s="26">
        <v>2017</v>
      </c>
      <c r="G1060" s="26" t="s">
        <v>775</v>
      </c>
      <c r="H1060" s="26">
        <v>1</v>
      </c>
      <c r="I1060" s="26" t="s">
        <v>806</v>
      </c>
      <c r="J1060" s="26" t="s">
        <v>806</v>
      </c>
      <c r="K1060" s="26" t="s">
        <v>807</v>
      </c>
      <c r="L1060" s="26" t="s">
        <v>2827</v>
      </c>
      <c r="M1060" s="27">
        <v>384.02100002370503</v>
      </c>
      <c r="O1060" s="27">
        <v>384.02100002370503</v>
      </c>
      <c r="P1060" s="27">
        <v>1237468</v>
      </c>
      <c r="Q1060" s="27">
        <v>64.412414495391403</v>
      </c>
      <c r="S1060" s="27">
        <v>64.412414495391403</v>
      </c>
      <c r="T1060" s="27">
        <v>1167064</v>
      </c>
      <c r="U1060" s="27">
        <v>448.433414519096</v>
      </c>
      <c r="V1060" s="27">
        <v>0</v>
      </c>
      <c r="W1060" s="27">
        <v>448.433414519096</v>
      </c>
      <c r="X1060" s="27">
        <v>2404532</v>
      </c>
      <c r="Y1060" s="26" t="s">
        <v>2828</v>
      </c>
    </row>
    <row r="1061" spans="1:25" hidden="1" x14ac:dyDescent="0.3">
      <c r="A1061" s="26" t="s">
        <v>2829</v>
      </c>
      <c r="B1061" s="26">
        <v>0</v>
      </c>
      <c r="C1061" s="26" t="s">
        <v>667</v>
      </c>
      <c r="D1061" s="26" t="s">
        <v>364</v>
      </c>
      <c r="E1061" s="26" t="s">
        <v>624</v>
      </c>
      <c r="F1061" s="26">
        <v>2017</v>
      </c>
      <c r="G1061" s="26" t="s">
        <v>775</v>
      </c>
      <c r="H1061" s="26">
        <v>1</v>
      </c>
      <c r="I1061" s="26" t="s">
        <v>806</v>
      </c>
      <c r="J1061" s="26" t="s">
        <v>806</v>
      </c>
      <c r="K1061" s="26" t="s">
        <v>807</v>
      </c>
      <c r="L1061" s="26" t="s">
        <v>2830</v>
      </c>
      <c r="O1061" s="27">
        <v>0</v>
      </c>
      <c r="P1061" s="27">
        <v>34068818.9614098</v>
      </c>
      <c r="S1061" s="27">
        <v>0</v>
      </c>
      <c r="T1061" s="27">
        <v>19171261.818590201</v>
      </c>
      <c r="U1061" s="27">
        <v>0</v>
      </c>
      <c r="V1061" s="27">
        <v>0</v>
      </c>
      <c r="W1061" s="27">
        <v>0</v>
      </c>
      <c r="X1061" s="27">
        <v>53240080.780000001</v>
      </c>
      <c r="Y1061" s="26" t="s">
        <v>2831</v>
      </c>
    </row>
    <row r="1062" spans="1:25" hidden="1" x14ac:dyDescent="0.3">
      <c r="A1062" s="26" t="s">
        <v>2832</v>
      </c>
      <c r="B1062" s="26">
        <v>0</v>
      </c>
      <c r="C1062" s="26" t="s">
        <v>667</v>
      </c>
      <c r="D1062" s="26" t="s">
        <v>364</v>
      </c>
      <c r="E1062" s="26" t="s">
        <v>624</v>
      </c>
      <c r="F1062" s="26">
        <v>2018</v>
      </c>
      <c r="G1062" s="26" t="s">
        <v>775</v>
      </c>
      <c r="H1062" s="26">
        <v>1</v>
      </c>
      <c r="I1062" s="26" t="s">
        <v>806</v>
      </c>
      <c r="J1062" s="26" t="s">
        <v>806</v>
      </c>
      <c r="K1062" s="26" t="s">
        <v>807</v>
      </c>
      <c r="L1062" s="26" t="s">
        <v>2833</v>
      </c>
      <c r="M1062" s="27">
        <v>0</v>
      </c>
      <c r="N1062" s="27">
        <v>0</v>
      </c>
      <c r="O1062" s="27">
        <v>0</v>
      </c>
      <c r="P1062" s="27">
        <v>27581591</v>
      </c>
      <c r="Q1062" s="27">
        <v>45.203240676072099</v>
      </c>
      <c r="R1062" s="27">
        <v>0</v>
      </c>
      <c r="S1062" s="27">
        <v>45.203240676072099</v>
      </c>
      <c r="T1062" s="27">
        <v>23602733</v>
      </c>
      <c r="U1062" s="27">
        <v>45.203240676072099</v>
      </c>
      <c r="V1062" s="27">
        <v>0</v>
      </c>
      <c r="W1062" s="27">
        <v>45.203240676072099</v>
      </c>
      <c r="X1062" s="27">
        <v>51184324</v>
      </c>
      <c r="Y1062" s="26" t="s">
        <v>2834</v>
      </c>
    </row>
    <row r="1063" spans="1:25" x14ac:dyDescent="0.3">
      <c r="A1063" s="26" t="s">
        <v>2835</v>
      </c>
      <c r="B1063" s="26">
        <v>0</v>
      </c>
      <c r="C1063" s="26" t="s">
        <v>667</v>
      </c>
      <c r="D1063" s="26" t="s">
        <v>364</v>
      </c>
      <c r="E1063" s="26" t="s">
        <v>624</v>
      </c>
      <c r="F1063" s="26">
        <v>2019</v>
      </c>
      <c r="G1063" s="26" t="s">
        <v>843</v>
      </c>
      <c r="H1063" s="26">
        <v>0</v>
      </c>
    </row>
    <row r="1064" spans="1:25" x14ac:dyDescent="0.3">
      <c r="A1064" s="26" t="s">
        <v>2836</v>
      </c>
      <c r="B1064" s="26">
        <v>0</v>
      </c>
      <c r="C1064" s="26" t="s">
        <v>667</v>
      </c>
      <c r="D1064" s="26" t="s">
        <v>2837</v>
      </c>
      <c r="E1064" s="26" t="s">
        <v>624</v>
      </c>
      <c r="F1064" s="26">
        <v>2019</v>
      </c>
      <c r="G1064" s="26" t="s">
        <v>775</v>
      </c>
      <c r="H1064" s="26">
        <v>1</v>
      </c>
      <c r="I1064" s="26" t="s">
        <v>806</v>
      </c>
      <c r="J1064" s="26" t="s">
        <v>806</v>
      </c>
      <c r="K1064" s="26" t="s">
        <v>807</v>
      </c>
      <c r="L1064" s="26" t="s">
        <v>2838</v>
      </c>
      <c r="M1064" s="27">
        <v>0</v>
      </c>
      <c r="N1064" s="27">
        <v>0</v>
      </c>
      <c r="O1064" s="27">
        <v>0</v>
      </c>
      <c r="P1064" s="27">
        <v>4740355.4444345701</v>
      </c>
      <c r="Q1064" s="27">
        <v>76.972631730972196</v>
      </c>
      <c r="R1064" s="27">
        <v>3.2842478308688698</v>
      </c>
      <c r="S1064" s="27">
        <v>73.688383900103304</v>
      </c>
      <c r="T1064" s="27">
        <v>5876029.6155654304</v>
      </c>
      <c r="U1064" s="27">
        <v>76.972631730972196</v>
      </c>
      <c r="V1064" s="27">
        <v>3.2842478308688698</v>
      </c>
      <c r="W1064" s="27">
        <v>73.688383900103304</v>
      </c>
      <c r="X1064" s="27">
        <v>10616385.060000001</v>
      </c>
      <c r="Y1064" s="26" t="s">
        <v>2839</v>
      </c>
    </row>
    <row r="1065" spans="1:25" hidden="1" x14ac:dyDescent="0.3">
      <c r="A1065" s="26" t="s">
        <v>2840</v>
      </c>
      <c r="B1065" s="26">
        <v>0</v>
      </c>
      <c r="C1065" s="26" t="s">
        <v>667</v>
      </c>
      <c r="D1065" s="26" t="s">
        <v>365</v>
      </c>
      <c r="E1065" s="26" t="s">
        <v>624</v>
      </c>
      <c r="F1065" s="26">
        <v>2017</v>
      </c>
      <c r="G1065" s="26" t="s">
        <v>775</v>
      </c>
      <c r="H1065" s="26">
        <v>1</v>
      </c>
      <c r="I1065" s="26" t="s">
        <v>806</v>
      </c>
      <c r="J1065" s="26" t="s">
        <v>806</v>
      </c>
      <c r="K1065" s="26" t="s">
        <v>807</v>
      </c>
      <c r="L1065" s="26" t="s">
        <v>2841</v>
      </c>
      <c r="M1065" s="27">
        <v>142.41999999999999</v>
      </c>
      <c r="N1065" s="27">
        <v>0</v>
      </c>
      <c r="O1065" s="27">
        <v>142.41999999999999</v>
      </c>
      <c r="P1065" s="27">
        <v>2260138.1402848498</v>
      </c>
      <c r="Q1065" s="27">
        <v>36.270000000000003</v>
      </c>
      <c r="R1065" s="27">
        <v>23.28</v>
      </c>
      <c r="S1065" s="27">
        <v>12.99</v>
      </c>
      <c r="T1065" s="27">
        <v>591281.85971514799</v>
      </c>
      <c r="U1065" s="27">
        <v>178.69</v>
      </c>
      <c r="V1065" s="27">
        <v>23.28</v>
      </c>
      <c r="W1065" s="27">
        <v>155.41</v>
      </c>
      <c r="X1065" s="27">
        <v>2851420</v>
      </c>
      <c r="Y1065" s="26" t="s">
        <v>2842</v>
      </c>
    </row>
    <row r="1066" spans="1:25" hidden="1" x14ac:dyDescent="0.3">
      <c r="A1066" s="26" t="s">
        <v>2843</v>
      </c>
      <c r="B1066" s="26">
        <v>0</v>
      </c>
      <c r="C1066" s="26" t="s">
        <v>667</v>
      </c>
      <c r="D1066" s="26" t="s">
        <v>365</v>
      </c>
      <c r="E1066" s="26" t="s">
        <v>624</v>
      </c>
      <c r="F1066" s="26">
        <v>2018</v>
      </c>
      <c r="G1066" s="26" t="s">
        <v>775</v>
      </c>
      <c r="H1066" s="26">
        <v>1</v>
      </c>
      <c r="I1066" s="26" t="s">
        <v>882</v>
      </c>
      <c r="J1066" s="26" t="s">
        <v>882</v>
      </c>
      <c r="K1066" s="26" t="s">
        <v>845</v>
      </c>
      <c r="M1066" s="27">
        <v>172.65498846597501</v>
      </c>
      <c r="N1066" s="27">
        <v>0</v>
      </c>
      <c r="O1066" s="27">
        <v>172.65498846597501</v>
      </c>
      <c r="P1066" s="27">
        <v>2729281.0920821298</v>
      </c>
      <c r="Q1066" s="27">
        <v>30.377982646420801</v>
      </c>
      <c r="R1066" s="27">
        <v>4.3120390455531403</v>
      </c>
      <c r="S1066" s="27">
        <v>26.065943600867701</v>
      </c>
      <c r="T1066" s="27">
        <v>823650.90405123006</v>
      </c>
      <c r="U1066" s="27">
        <v>203.03297111239499</v>
      </c>
      <c r="V1066" s="27">
        <v>4.3120390455531403</v>
      </c>
      <c r="W1066" s="27">
        <v>198.72093206684201</v>
      </c>
      <c r="X1066" s="27">
        <v>3552931.9961333601</v>
      </c>
      <c r="Y1066" s="26" t="s">
        <v>2844</v>
      </c>
    </row>
    <row r="1067" spans="1:25" x14ac:dyDescent="0.3">
      <c r="A1067" s="26" t="s">
        <v>2845</v>
      </c>
      <c r="B1067" s="26">
        <v>0</v>
      </c>
      <c r="C1067" s="26" t="s">
        <v>667</v>
      </c>
      <c r="D1067" s="26" t="s">
        <v>365</v>
      </c>
      <c r="E1067" s="26" t="s">
        <v>624</v>
      </c>
      <c r="F1067" s="26">
        <v>2019</v>
      </c>
      <c r="G1067" s="26" t="s">
        <v>775</v>
      </c>
      <c r="H1067" s="26">
        <v>1</v>
      </c>
      <c r="I1067" s="26" t="s">
        <v>882</v>
      </c>
      <c r="J1067" s="26" t="s">
        <v>882</v>
      </c>
      <c r="K1067" s="26" t="s">
        <v>845</v>
      </c>
      <c r="M1067" s="27">
        <v>368.72</v>
      </c>
      <c r="O1067" s="27">
        <v>368.72</v>
      </c>
      <c r="P1067" s="27">
        <v>2212754.67</v>
      </c>
      <c r="Q1067" s="27">
        <v>21.83</v>
      </c>
      <c r="R1067" s="27">
        <v>21.58</v>
      </c>
      <c r="S1067" s="27">
        <v>0.25</v>
      </c>
      <c r="T1067" s="27">
        <v>743904.84</v>
      </c>
      <c r="U1067" s="27">
        <v>390.55</v>
      </c>
      <c r="V1067" s="27">
        <v>21.58</v>
      </c>
      <c r="W1067" s="27">
        <v>368.97</v>
      </c>
      <c r="X1067" s="27">
        <v>2956659.51</v>
      </c>
      <c r="Y1067" s="26" t="s">
        <v>2846</v>
      </c>
    </row>
    <row r="1068" spans="1:25" hidden="1" x14ac:dyDescent="0.3">
      <c r="A1068" s="26" t="s">
        <v>2847</v>
      </c>
      <c r="B1068" s="26">
        <v>0</v>
      </c>
      <c r="C1068" s="26" t="s">
        <v>667</v>
      </c>
      <c r="D1068" s="26" t="s">
        <v>366</v>
      </c>
      <c r="E1068" s="26" t="s">
        <v>624</v>
      </c>
      <c r="F1068" s="26">
        <v>2016</v>
      </c>
      <c r="G1068" s="26" t="s">
        <v>805</v>
      </c>
      <c r="H1068" s="26">
        <v>0</v>
      </c>
      <c r="I1068" s="26" t="s">
        <v>845</v>
      </c>
      <c r="J1068" s="26" t="s">
        <v>806</v>
      </c>
      <c r="K1068" s="26" t="s">
        <v>845</v>
      </c>
      <c r="M1068" s="27">
        <v>562.605331176086</v>
      </c>
      <c r="N1068" s="27">
        <v>562.605331176086</v>
      </c>
      <c r="O1068" s="27">
        <v>0</v>
      </c>
      <c r="P1068" s="27">
        <v>42965799</v>
      </c>
      <c r="Q1068" s="27">
        <v>0</v>
      </c>
      <c r="R1068" s="27">
        <v>0</v>
      </c>
      <c r="S1068" s="27">
        <v>0</v>
      </c>
      <c r="T1068" s="27">
        <v>7541043</v>
      </c>
      <c r="U1068" s="27">
        <v>562.605331176086</v>
      </c>
      <c r="V1068" s="27">
        <v>562.605331176086</v>
      </c>
      <c r="W1068" s="27">
        <v>0</v>
      </c>
      <c r="X1068" s="27">
        <v>50506842</v>
      </c>
      <c r="Y1068" s="26" t="s">
        <v>2848</v>
      </c>
    </row>
    <row r="1069" spans="1:25" hidden="1" x14ac:dyDescent="0.3">
      <c r="A1069" s="26" t="s">
        <v>2849</v>
      </c>
      <c r="B1069" s="26">
        <v>0</v>
      </c>
      <c r="C1069" s="26" t="s">
        <v>667</v>
      </c>
      <c r="D1069" s="26" t="s">
        <v>366</v>
      </c>
      <c r="E1069" s="26" t="s">
        <v>624</v>
      </c>
      <c r="F1069" s="26">
        <v>2017</v>
      </c>
      <c r="G1069" s="26" t="s">
        <v>775</v>
      </c>
      <c r="H1069" s="26">
        <v>1</v>
      </c>
      <c r="I1069" s="26" t="s">
        <v>1008</v>
      </c>
      <c r="K1069" s="26" t="s">
        <v>845</v>
      </c>
      <c r="L1069" s="26" t="s">
        <v>2850</v>
      </c>
      <c r="O1069" s="27">
        <v>0</v>
      </c>
      <c r="P1069" s="27">
        <v>47326754</v>
      </c>
      <c r="S1069" s="27">
        <v>0</v>
      </c>
      <c r="T1069" s="27">
        <v>7121363</v>
      </c>
      <c r="U1069" s="27">
        <v>0</v>
      </c>
      <c r="V1069" s="27">
        <v>0</v>
      </c>
      <c r="W1069" s="27">
        <v>0</v>
      </c>
      <c r="X1069" s="27">
        <v>54448117</v>
      </c>
      <c r="Y1069" s="26" t="s">
        <v>2851</v>
      </c>
    </row>
    <row r="1070" spans="1:25" hidden="1" x14ac:dyDescent="0.3">
      <c r="A1070" s="26" t="s">
        <v>2852</v>
      </c>
      <c r="B1070" s="26">
        <v>0</v>
      </c>
      <c r="C1070" s="26" t="s">
        <v>667</v>
      </c>
      <c r="D1070" s="26" t="s">
        <v>366</v>
      </c>
      <c r="E1070" s="26" t="s">
        <v>624</v>
      </c>
      <c r="F1070" s="26">
        <v>2018</v>
      </c>
      <c r="G1070" s="26" t="s">
        <v>775</v>
      </c>
      <c r="H1070" s="26">
        <v>1</v>
      </c>
      <c r="I1070" s="26" t="s">
        <v>1008</v>
      </c>
      <c r="J1070" s="26" t="s">
        <v>806</v>
      </c>
      <c r="K1070" s="26" t="s">
        <v>845</v>
      </c>
      <c r="L1070" s="26" t="s">
        <v>2853</v>
      </c>
      <c r="M1070" s="27">
        <v>0</v>
      </c>
      <c r="N1070" s="27">
        <v>0</v>
      </c>
      <c r="O1070" s="27">
        <v>0</v>
      </c>
      <c r="P1070" s="27">
        <v>3791746.7353174798</v>
      </c>
      <c r="Q1070" s="27">
        <v>0</v>
      </c>
      <c r="R1070" s="27">
        <v>0</v>
      </c>
      <c r="S1070" s="27">
        <v>0</v>
      </c>
      <c r="T1070" s="27">
        <v>2961482.18</v>
      </c>
      <c r="U1070" s="27">
        <v>0</v>
      </c>
      <c r="V1070" s="27">
        <v>0</v>
      </c>
      <c r="W1070" s="27">
        <v>0</v>
      </c>
      <c r="X1070" s="27">
        <v>6753228.9153174805</v>
      </c>
    </row>
    <row r="1071" spans="1:25" x14ac:dyDescent="0.3">
      <c r="A1071" s="26" t="s">
        <v>2854</v>
      </c>
      <c r="B1071" s="26">
        <v>0</v>
      </c>
      <c r="C1071" s="26" t="s">
        <v>667</v>
      </c>
      <c r="D1071" s="26" t="s">
        <v>366</v>
      </c>
      <c r="E1071" s="26" t="s">
        <v>624</v>
      </c>
      <c r="F1071" s="26">
        <v>2019</v>
      </c>
      <c r="G1071" s="26" t="s">
        <v>775</v>
      </c>
      <c r="H1071" s="26">
        <v>1</v>
      </c>
      <c r="I1071" s="26" t="s">
        <v>1008</v>
      </c>
      <c r="J1071" s="26" t="s">
        <v>882</v>
      </c>
      <c r="K1071" s="26" t="s">
        <v>845</v>
      </c>
      <c r="L1071" s="26" t="s">
        <v>2855</v>
      </c>
      <c r="O1071" s="27">
        <v>0</v>
      </c>
      <c r="P1071" s="27">
        <v>1651772</v>
      </c>
      <c r="S1071" s="27">
        <v>0</v>
      </c>
      <c r="T1071" s="27">
        <v>7290014</v>
      </c>
      <c r="U1071" s="27">
        <v>0</v>
      </c>
      <c r="V1071" s="27">
        <v>0</v>
      </c>
      <c r="W1071" s="27">
        <v>0</v>
      </c>
      <c r="X1071" s="27">
        <v>8941786</v>
      </c>
      <c r="Y1071" s="26" t="s">
        <v>2856</v>
      </c>
    </row>
    <row r="1072" spans="1:25" x14ac:dyDescent="0.3">
      <c r="A1072" s="26" t="s">
        <v>2857</v>
      </c>
      <c r="B1072" s="26">
        <v>0</v>
      </c>
      <c r="C1072" s="26" t="s">
        <v>667</v>
      </c>
      <c r="D1072" s="26" t="s">
        <v>2858</v>
      </c>
      <c r="E1072" s="26" t="s">
        <v>624</v>
      </c>
      <c r="F1072" s="26">
        <v>2019</v>
      </c>
      <c r="G1072" s="26" t="s">
        <v>775</v>
      </c>
      <c r="H1072" s="26">
        <v>1</v>
      </c>
      <c r="I1072" s="26" t="s">
        <v>845</v>
      </c>
      <c r="K1072" s="26" t="s">
        <v>845</v>
      </c>
      <c r="L1072" s="26" t="s">
        <v>2855</v>
      </c>
      <c r="O1072" s="27">
        <v>0</v>
      </c>
      <c r="P1072" s="27">
        <v>570528</v>
      </c>
      <c r="S1072" s="27">
        <v>0</v>
      </c>
      <c r="T1072" s="27">
        <v>0</v>
      </c>
      <c r="U1072" s="27">
        <v>0</v>
      </c>
      <c r="V1072" s="27">
        <v>0</v>
      </c>
      <c r="W1072" s="27">
        <v>0</v>
      </c>
      <c r="X1072" s="27">
        <v>570528</v>
      </c>
      <c r="Y1072" s="26" t="s">
        <v>2856</v>
      </c>
    </row>
    <row r="1073" spans="1:25" hidden="1" x14ac:dyDescent="0.3">
      <c r="A1073" s="26" t="s">
        <v>2859</v>
      </c>
      <c r="B1073" s="26">
        <v>0</v>
      </c>
      <c r="C1073" s="26" t="s">
        <v>667</v>
      </c>
      <c r="D1073" s="26" t="s">
        <v>367</v>
      </c>
      <c r="E1073" s="26" t="s">
        <v>624</v>
      </c>
      <c r="F1073" s="26">
        <v>2015</v>
      </c>
      <c r="G1073" s="26" t="s">
        <v>843</v>
      </c>
      <c r="H1073" s="26">
        <v>0</v>
      </c>
    </row>
    <row r="1074" spans="1:25" hidden="1" x14ac:dyDescent="0.3">
      <c r="A1074" s="26" t="s">
        <v>2860</v>
      </c>
      <c r="B1074" s="26">
        <v>0</v>
      </c>
      <c r="C1074" s="26" t="s">
        <v>667</v>
      </c>
      <c r="D1074" s="26" t="s">
        <v>367</v>
      </c>
      <c r="E1074" s="26" t="s">
        <v>624</v>
      </c>
      <c r="F1074" s="26">
        <v>2016</v>
      </c>
      <c r="G1074" s="26" t="s">
        <v>805</v>
      </c>
      <c r="H1074" s="26">
        <v>0</v>
      </c>
      <c r="I1074" s="26" t="s">
        <v>806</v>
      </c>
      <c r="J1074" s="26" t="s">
        <v>806</v>
      </c>
      <c r="K1074" s="26" t="s">
        <v>807</v>
      </c>
      <c r="M1074" s="27">
        <v>0</v>
      </c>
      <c r="N1074" s="27">
        <v>0</v>
      </c>
      <c r="O1074" s="27">
        <v>0</v>
      </c>
      <c r="P1074" s="27">
        <v>9049031</v>
      </c>
      <c r="Q1074" s="27">
        <v>0</v>
      </c>
      <c r="R1074" s="27">
        <v>0</v>
      </c>
      <c r="S1074" s="27">
        <v>0</v>
      </c>
      <c r="T1074" s="27">
        <v>360499</v>
      </c>
      <c r="U1074" s="27">
        <v>0</v>
      </c>
      <c r="V1074" s="27">
        <v>0</v>
      </c>
      <c r="W1074" s="27">
        <v>0</v>
      </c>
      <c r="X1074" s="27">
        <v>9409530</v>
      </c>
      <c r="Y1074" s="26" t="s">
        <v>2861</v>
      </c>
    </row>
    <row r="1075" spans="1:25" hidden="1" x14ac:dyDescent="0.3">
      <c r="A1075" s="26" t="s">
        <v>2862</v>
      </c>
      <c r="B1075" s="26">
        <v>0</v>
      </c>
      <c r="C1075" s="26" t="s">
        <v>667</v>
      </c>
      <c r="D1075" s="26" t="s">
        <v>367</v>
      </c>
      <c r="E1075" s="26" t="s">
        <v>624</v>
      </c>
      <c r="F1075" s="26">
        <v>2017</v>
      </c>
      <c r="G1075" s="26" t="s">
        <v>775</v>
      </c>
      <c r="H1075" s="26">
        <v>1</v>
      </c>
      <c r="I1075" s="26" t="s">
        <v>806</v>
      </c>
      <c r="J1075" s="26" t="s">
        <v>806</v>
      </c>
      <c r="K1075" s="26" t="s">
        <v>807</v>
      </c>
      <c r="L1075" s="26" t="s">
        <v>2863</v>
      </c>
      <c r="O1075" s="27">
        <v>0</v>
      </c>
      <c r="P1075" s="27">
        <v>8282473</v>
      </c>
      <c r="S1075" s="27">
        <v>0</v>
      </c>
      <c r="T1075" s="27">
        <v>1390362</v>
      </c>
      <c r="U1075" s="27">
        <v>0</v>
      </c>
      <c r="V1075" s="27">
        <v>0</v>
      </c>
      <c r="W1075" s="27">
        <v>0</v>
      </c>
      <c r="X1075" s="27">
        <v>9672835</v>
      </c>
      <c r="Y1075" s="26" t="s">
        <v>2863</v>
      </c>
    </row>
    <row r="1076" spans="1:25" hidden="1" x14ac:dyDescent="0.3">
      <c r="A1076" s="26" t="s">
        <v>2864</v>
      </c>
      <c r="B1076" s="26">
        <v>0</v>
      </c>
      <c r="C1076" s="26" t="s">
        <v>667</v>
      </c>
      <c r="D1076" s="26" t="s">
        <v>367</v>
      </c>
      <c r="E1076" s="26" t="s">
        <v>624</v>
      </c>
      <c r="F1076" s="26">
        <v>2018</v>
      </c>
      <c r="G1076" s="26" t="s">
        <v>775</v>
      </c>
      <c r="H1076" s="26">
        <v>1</v>
      </c>
      <c r="I1076" s="26" t="s">
        <v>806</v>
      </c>
      <c r="J1076" s="26" t="s">
        <v>806</v>
      </c>
      <c r="K1076" s="26" t="s">
        <v>807</v>
      </c>
      <c r="L1076" s="26" t="s">
        <v>2865</v>
      </c>
      <c r="M1076" s="27">
        <v>0</v>
      </c>
      <c r="N1076" s="27">
        <v>0</v>
      </c>
      <c r="O1076" s="27">
        <v>0</v>
      </c>
      <c r="P1076" s="27">
        <v>7581697</v>
      </c>
      <c r="Q1076" s="27">
        <v>0</v>
      </c>
      <c r="R1076" s="27">
        <v>0</v>
      </c>
      <c r="S1076" s="27">
        <v>0</v>
      </c>
      <c r="T1076" s="27">
        <v>668734</v>
      </c>
      <c r="U1076" s="27">
        <v>0</v>
      </c>
      <c r="V1076" s="27">
        <v>0</v>
      </c>
      <c r="W1076" s="27">
        <v>0</v>
      </c>
      <c r="X1076" s="27">
        <v>8250431</v>
      </c>
      <c r="Y1076" s="26" t="s">
        <v>2866</v>
      </c>
    </row>
    <row r="1077" spans="1:25" x14ac:dyDescent="0.3">
      <c r="A1077" s="26" t="s">
        <v>2867</v>
      </c>
      <c r="B1077" s="26">
        <v>0</v>
      </c>
      <c r="C1077" s="26" t="s">
        <v>667</v>
      </c>
      <c r="D1077" s="26" t="s">
        <v>367</v>
      </c>
      <c r="E1077" s="26" t="s">
        <v>624</v>
      </c>
      <c r="F1077" s="26">
        <v>2019</v>
      </c>
      <c r="G1077" s="26" t="s">
        <v>834</v>
      </c>
      <c r="H1077" s="26">
        <v>0</v>
      </c>
      <c r="I1077" s="26" t="s">
        <v>806</v>
      </c>
      <c r="J1077" s="26" t="s">
        <v>806</v>
      </c>
      <c r="K1077" s="26" t="s">
        <v>807</v>
      </c>
      <c r="L1077" s="26" t="s">
        <v>2868</v>
      </c>
      <c r="M1077" s="27">
        <v>0</v>
      </c>
      <c r="N1077" s="27">
        <v>0</v>
      </c>
      <c r="O1077" s="27">
        <v>0</v>
      </c>
      <c r="P1077" s="27">
        <v>2380091</v>
      </c>
      <c r="Q1077" s="27">
        <v>0</v>
      </c>
      <c r="R1077" s="27">
        <v>0</v>
      </c>
      <c r="S1077" s="27">
        <v>0</v>
      </c>
      <c r="T1077" s="27">
        <v>1481632</v>
      </c>
      <c r="U1077" s="27">
        <v>0</v>
      </c>
      <c r="V1077" s="27">
        <v>0</v>
      </c>
      <c r="W1077" s="27">
        <v>0</v>
      </c>
      <c r="X1077" s="27">
        <v>3861723</v>
      </c>
      <c r="Y1077" s="26" t="s">
        <v>2869</v>
      </c>
    </row>
    <row r="1078" spans="1:25" x14ac:dyDescent="0.3">
      <c r="A1078" s="26" t="s">
        <v>2870</v>
      </c>
      <c r="B1078" s="26">
        <v>0</v>
      </c>
      <c r="C1078" s="26" t="s">
        <v>667</v>
      </c>
      <c r="D1078" s="26" t="s">
        <v>2871</v>
      </c>
      <c r="E1078" s="26" t="s">
        <v>624</v>
      </c>
      <c r="F1078" s="26">
        <v>2019</v>
      </c>
      <c r="G1078" s="26" t="s">
        <v>775</v>
      </c>
      <c r="H1078" s="26">
        <v>1</v>
      </c>
      <c r="I1078" s="26" t="s">
        <v>806</v>
      </c>
      <c r="J1078" s="26" t="s">
        <v>806</v>
      </c>
      <c r="K1078" s="26" t="s">
        <v>807</v>
      </c>
      <c r="L1078" s="26" t="s">
        <v>2872</v>
      </c>
      <c r="O1078" s="27">
        <v>0</v>
      </c>
      <c r="P1078" s="27">
        <v>4320655</v>
      </c>
      <c r="S1078" s="27">
        <v>0</v>
      </c>
      <c r="T1078" s="27">
        <v>1111983</v>
      </c>
      <c r="U1078" s="27">
        <v>0</v>
      </c>
      <c r="V1078" s="27">
        <v>0</v>
      </c>
      <c r="W1078" s="27">
        <v>0</v>
      </c>
      <c r="X1078" s="27">
        <v>5432638</v>
      </c>
      <c r="Y1078" s="26" t="s">
        <v>2869</v>
      </c>
    </row>
    <row r="1079" spans="1:25" hidden="1" x14ac:dyDescent="0.3">
      <c r="A1079" s="26" t="s">
        <v>2873</v>
      </c>
      <c r="B1079" s="26">
        <v>0</v>
      </c>
      <c r="C1079" s="26" t="s">
        <v>667</v>
      </c>
      <c r="D1079" s="26" t="s">
        <v>368</v>
      </c>
      <c r="E1079" s="26" t="s">
        <v>624</v>
      </c>
      <c r="F1079" s="26">
        <v>2017</v>
      </c>
      <c r="G1079" s="26" t="s">
        <v>775</v>
      </c>
      <c r="H1079" s="26">
        <v>1</v>
      </c>
      <c r="I1079" s="26" t="s">
        <v>806</v>
      </c>
      <c r="J1079" s="26" t="s">
        <v>882</v>
      </c>
      <c r="K1079" s="26" t="s">
        <v>845</v>
      </c>
      <c r="L1079" s="26" t="s">
        <v>2874</v>
      </c>
      <c r="M1079" s="27">
        <v>0</v>
      </c>
      <c r="N1079" s="27">
        <v>0</v>
      </c>
      <c r="O1079" s="27">
        <v>0</v>
      </c>
      <c r="P1079" s="27">
        <v>50635681.239387698</v>
      </c>
      <c r="Q1079" s="27">
        <v>0</v>
      </c>
      <c r="R1079" s="27">
        <v>0</v>
      </c>
      <c r="S1079" s="27">
        <v>0</v>
      </c>
      <c r="T1079" s="27">
        <v>337941.29</v>
      </c>
      <c r="U1079" s="27">
        <v>0</v>
      </c>
      <c r="V1079" s="27">
        <v>0</v>
      </c>
      <c r="W1079" s="27">
        <v>0</v>
      </c>
      <c r="X1079" s="27">
        <v>50973622.529387698</v>
      </c>
      <c r="Y1079" s="26" t="s">
        <v>2875</v>
      </c>
    </row>
    <row r="1080" spans="1:25" hidden="1" x14ac:dyDescent="0.3">
      <c r="A1080" s="26" t="s">
        <v>2876</v>
      </c>
      <c r="B1080" s="26">
        <v>0</v>
      </c>
      <c r="C1080" s="26" t="s">
        <v>667</v>
      </c>
      <c r="D1080" s="26" t="s">
        <v>369</v>
      </c>
      <c r="E1080" s="26" t="s">
        <v>624</v>
      </c>
      <c r="F1080" s="26">
        <v>2018</v>
      </c>
      <c r="G1080" s="26" t="s">
        <v>775</v>
      </c>
      <c r="H1080" s="26">
        <v>1</v>
      </c>
      <c r="I1080" s="26" t="s">
        <v>806</v>
      </c>
      <c r="J1080" s="26" t="s">
        <v>882</v>
      </c>
      <c r="K1080" s="26" t="s">
        <v>845</v>
      </c>
      <c r="L1080" s="26" t="s">
        <v>2877</v>
      </c>
      <c r="M1080" s="27">
        <v>0</v>
      </c>
      <c r="N1080" s="27">
        <v>0</v>
      </c>
      <c r="O1080" s="27">
        <v>0</v>
      </c>
      <c r="P1080" s="27">
        <v>27315587.940000001</v>
      </c>
      <c r="Q1080" s="27">
        <v>0</v>
      </c>
      <c r="R1080" s="27">
        <v>0</v>
      </c>
      <c r="S1080" s="27">
        <v>0</v>
      </c>
      <c r="T1080" s="27">
        <v>13749053.060000001</v>
      </c>
      <c r="U1080" s="27">
        <v>0</v>
      </c>
      <c r="V1080" s="27">
        <v>0</v>
      </c>
      <c r="W1080" s="27">
        <v>0</v>
      </c>
      <c r="X1080" s="27">
        <v>41064641</v>
      </c>
      <c r="Y1080" s="26" t="s">
        <v>2878</v>
      </c>
    </row>
    <row r="1081" spans="1:25" x14ac:dyDescent="0.3">
      <c r="A1081" s="26" t="s">
        <v>2879</v>
      </c>
      <c r="B1081" s="26">
        <v>0</v>
      </c>
      <c r="C1081" s="26" t="s">
        <v>667</v>
      </c>
      <c r="D1081" s="26" t="s">
        <v>369</v>
      </c>
      <c r="E1081" s="26" t="s">
        <v>624</v>
      </c>
      <c r="F1081" s="26">
        <v>2019</v>
      </c>
      <c r="G1081" s="26" t="s">
        <v>775</v>
      </c>
      <c r="H1081" s="26">
        <v>1</v>
      </c>
      <c r="I1081" s="26" t="s">
        <v>806</v>
      </c>
      <c r="J1081" s="26" t="s">
        <v>882</v>
      </c>
      <c r="K1081" s="26" t="s">
        <v>845</v>
      </c>
      <c r="L1081" s="26" t="s">
        <v>2880</v>
      </c>
      <c r="M1081" s="27">
        <v>0</v>
      </c>
      <c r="N1081" s="27">
        <v>0</v>
      </c>
      <c r="O1081" s="27">
        <v>0</v>
      </c>
      <c r="P1081" s="27">
        <v>103731993.17</v>
      </c>
      <c r="Q1081" s="27">
        <v>0</v>
      </c>
      <c r="R1081" s="27">
        <v>0</v>
      </c>
      <c r="S1081" s="27">
        <v>0</v>
      </c>
      <c r="T1081" s="27">
        <v>21084612.829999998</v>
      </c>
      <c r="U1081" s="27">
        <v>0</v>
      </c>
      <c r="V1081" s="27">
        <v>0</v>
      </c>
      <c r="W1081" s="27">
        <v>0</v>
      </c>
      <c r="X1081" s="27">
        <v>124816606</v>
      </c>
      <c r="Y1081" s="26" t="s">
        <v>2881</v>
      </c>
    </row>
    <row r="1082" spans="1:25" hidden="1" x14ac:dyDescent="0.3">
      <c r="A1082" s="26" t="s">
        <v>2882</v>
      </c>
      <c r="B1082" s="26">
        <v>0</v>
      </c>
      <c r="C1082" s="26" t="s">
        <v>667</v>
      </c>
      <c r="D1082" s="26" t="s">
        <v>370</v>
      </c>
      <c r="E1082" s="26" t="s">
        <v>624</v>
      </c>
      <c r="F1082" s="26">
        <v>2015</v>
      </c>
      <c r="G1082" s="26" t="s">
        <v>843</v>
      </c>
      <c r="H1082" s="26">
        <v>0</v>
      </c>
    </row>
    <row r="1083" spans="1:25" hidden="1" x14ac:dyDescent="0.3">
      <c r="A1083" s="26" t="s">
        <v>2883</v>
      </c>
      <c r="B1083" s="26">
        <v>0</v>
      </c>
      <c r="C1083" s="26" t="s">
        <v>667</v>
      </c>
      <c r="D1083" s="26" t="s">
        <v>370</v>
      </c>
      <c r="E1083" s="26" t="s">
        <v>624</v>
      </c>
      <c r="F1083" s="26">
        <v>2016</v>
      </c>
      <c r="G1083" s="26" t="s">
        <v>843</v>
      </c>
      <c r="H1083" s="26">
        <v>0</v>
      </c>
      <c r="I1083" s="26" t="s">
        <v>806</v>
      </c>
      <c r="J1083" s="26" t="s">
        <v>806</v>
      </c>
      <c r="K1083" s="26" t="s">
        <v>807</v>
      </c>
      <c r="M1083" s="27">
        <v>0</v>
      </c>
      <c r="N1083" s="27">
        <v>0</v>
      </c>
      <c r="O1083" s="27">
        <v>0</v>
      </c>
      <c r="P1083" s="27">
        <v>96875580</v>
      </c>
      <c r="Q1083" s="27">
        <v>0</v>
      </c>
      <c r="R1083" s="27">
        <v>0</v>
      </c>
      <c r="S1083" s="27">
        <v>0</v>
      </c>
      <c r="T1083" s="27">
        <v>10717554</v>
      </c>
      <c r="U1083" s="27">
        <v>0</v>
      </c>
      <c r="V1083" s="27">
        <v>0</v>
      </c>
      <c r="W1083" s="27">
        <v>0</v>
      </c>
      <c r="X1083" s="27">
        <v>107593134</v>
      </c>
    </row>
    <row r="1084" spans="1:25" hidden="1" x14ac:dyDescent="0.3">
      <c r="A1084" s="26" t="s">
        <v>2884</v>
      </c>
      <c r="B1084" s="26">
        <v>0</v>
      </c>
      <c r="C1084" s="26" t="s">
        <v>667</v>
      </c>
      <c r="D1084" s="26" t="s">
        <v>370</v>
      </c>
      <c r="E1084" s="26" t="s">
        <v>624</v>
      </c>
      <c r="F1084" s="26">
        <v>2017</v>
      </c>
      <c r="G1084" s="26" t="s">
        <v>775</v>
      </c>
      <c r="H1084" s="26">
        <v>1</v>
      </c>
      <c r="I1084" s="26" t="s">
        <v>806</v>
      </c>
      <c r="J1084" s="26" t="s">
        <v>806</v>
      </c>
      <c r="K1084" s="26" t="s">
        <v>807</v>
      </c>
      <c r="L1084" s="26" t="s">
        <v>2885</v>
      </c>
      <c r="O1084" s="27">
        <v>0</v>
      </c>
      <c r="P1084" s="27">
        <v>65090734.530000001</v>
      </c>
      <c r="S1084" s="27">
        <v>0</v>
      </c>
      <c r="T1084" s="27">
        <v>1894019.46</v>
      </c>
      <c r="U1084" s="27">
        <v>0</v>
      </c>
      <c r="V1084" s="27">
        <v>0</v>
      </c>
      <c r="W1084" s="27">
        <v>0</v>
      </c>
      <c r="X1084" s="27">
        <v>66984753.990000002</v>
      </c>
      <c r="Y1084" s="26" t="s">
        <v>2886</v>
      </c>
    </row>
    <row r="1085" spans="1:25" hidden="1" x14ac:dyDescent="0.3">
      <c r="A1085" s="26" t="s">
        <v>2887</v>
      </c>
      <c r="B1085" s="26">
        <v>0</v>
      </c>
      <c r="C1085" s="26" t="s">
        <v>667</v>
      </c>
      <c r="D1085" s="26" t="s">
        <v>371</v>
      </c>
      <c r="E1085" s="26" t="s">
        <v>624</v>
      </c>
      <c r="F1085" s="26">
        <v>2018</v>
      </c>
      <c r="G1085" s="26" t="s">
        <v>775</v>
      </c>
      <c r="H1085" s="26">
        <v>1</v>
      </c>
      <c r="I1085" s="26" t="s">
        <v>806</v>
      </c>
      <c r="J1085" s="26" t="s">
        <v>806</v>
      </c>
      <c r="K1085" s="26" t="s">
        <v>807</v>
      </c>
      <c r="L1085" s="26" t="s">
        <v>1038</v>
      </c>
      <c r="M1085" s="27">
        <v>388.96</v>
      </c>
      <c r="N1085" s="27">
        <v>0</v>
      </c>
      <c r="O1085" s="27">
        <v>388.96</v>
      </c>
      <c r="P1085" s="27">
        <v>2141822.1800000002</v>
      </c>
      <c r="S1085" s="27">
        <v>0</v>
      </c>
      <c r="U1085" s="27">
        <v>388.96</v>
      </c>
      <c r="V1085" s="27">
        <v>0</v>
      </c>
      <c r="W1085" s="27">
        <v>388.96</v>
      </c>
      <c r="X1085" s="27">
        <v>2141822.1800000002</v>
      </c>
      <c r="Y1085" s="26" t="s">
        <v>2888</v>
      </c>
    </row>
    <row r="1086" spans="1:25" x14ac:dyDescent="0.3">
      <c r="A1086" s="26" t="s">
        <v>2889</v>
      </c>
      <c r="B1086" s="26">
        <v>0</v>
      </c>
      <c r="C1086" s="26" t="s">
        <v>667</v>
      </c>
      <c r="D1086" s="26" t="s">
        <v>371</v>
      </c>
      <c r="E1086" s="26" t="s">
        <v>624</v>
      </c>
      <c r="F1086" s="26">
        <v>2019</v>
      </c>
      <c r="G1086" s="26" t="s">
        <v>775</v>
      </c>
      <c r="H1086" s="26">
        <v>1</v>
      </c>
      <c r="I1086" s="26" t="s">
        <v>806</v>
      </c>
      <c r="K1086" s="26" t="s">
        <v>845</v>
      </c>
      <c r="L1086" s="26" t="s">
        <v>2890</v>
      </c>
      <c r="M1086" s="27">
        <v>748.40578461538496</v>
      </c>
      <c r="N1086" s="27">
        <v>0</v>
      </c>
      <c r="O1086" s="27">
        <v>748.40578461538496</v>
      </c>
      <c r="P1086" s="27">
        <v>4701013</v>
      </c>
      <c r="R1086" s="27">
        <v>0</v>
      </c>
      <c r="S1086" s="27">
        <v>0</v>
      </c>
      <c r="T1086" s="27">
        <v>0</v>
      </c>
      <c r="U1086" s="27">
        <v>748.40578461538496</v>
      </c>
      <c r="V1086" s="27">
        <v>0</v>
      </c>
      <c r="W1086" s="27">
        <v>748.40578461538496</v>
      </c>
      <c r="X1086" s="27">
        <v>4701013</v>
      </c>
      <c r="Y1086" s="26" t="s">
        <v>2891</v>
      </c>
    </row>
    <row r="1087" spans="1:25" hidden="1" x14ac:dyDescent="0.3">
      <c r="A1087" s="26" t="s">
        <v>2892</v>
      </c>
      <c r="B1087" s="26">
        <v>0</v>
      </c>
      <c r="C1087" s="26" t="s">
        <v>667</v>
      </c>
      <c r="D1087" s="26" t="s">
        <v>2893</v>
      </c>
      <c r="E1087" s="26" t="s">
        <v>624</v>
      </c>
      <c r="F1087" s="26">
        <v>2016</v>
      </c>
      <c r="G1087" s="26" t="s">
        <v>805</v>
      </c>
      <c r="H1087" s="26">
        <v>0</v>
      </c>
      <c r="I1087" s="26" t="s">
        <v>806</v>
      </c>
      <c r="J1087" s="26" t="s">
        <v>806</v>
      </c>
      <c r="K1087" s="26" t="s">
        <v>807</v>
      </c>
      <c r="L1087" s="26" t="s">
        <v>2894</v>
      </c>
      <c r="M1087" s="27">
        <v>0</v>
      </c>
      <c r="N1087" s="27">
        <v>0</v>
      </c>
      <c r="O1087" s="27">
        <v>0</v>
      </c>
      <c r="P1087" s="27">
        <v>16956785</v>
      </c>
      <c r="Q1087" s="27">
        <v>0</v>
      </c>
      <c r="R1087" s="27">
        <v>0</v>
      </c>
      <c r="S1087" s="27">
        <v>0</v>
      </c>
      <c r="T1087" s="27">
        <v>3575938</v>
      </c>
      <c r="U1087" s="27">
        <v>0</v>
      </c>
      <c r="V1087" s="27">
        <v>0</v>
      </c>
      <c r="W1087" s="27">
        <v>0</v>
      </c>
      <c r="X1087" s="27">
        <v>20532723</v>
      </c>
      <c r="Y1087" s="26" t="s">
        <v>2895</v>
      </c>
    </row>
    <row r="1088" spans="1:25" hidden="1" x14ac:dyDescent="0.3">
      <c r="A1088" s="26" t="s">
        <v>2896</v>
      </c>
      <c r="B1088" s="26">
        <v>0</v>
      </c>
      <c r="C1088" s="26" t="s">
        <v>667</v>
      </c>
      <c r="D1088" s="26" t="s">
        <v>2893</v>
      </c>
      <c r="E1088" s="26" t="s">
        <v>624</v>
      </c>
      <c r="F1088" s="26">
        <v>2017</v>
      </c>
      <c r="G1088" s="26" t="s">
        <v>775</v>
      </c>
      <c r="H1088" s="26">
        <v>1</v>
      </c>
      <c r="I1088" s="26" t="s">
        <v>806</v>
      </c>
      <c r="J1088" s="26" t="s">
        <v>806</v>
      </c>
      <c r="K1088" s="26" t="s">
        <v>807</v>
      </c>
      <c r="L1088" s="26" t="s">
        <v>2894</v>
      </c>
      <c r="M1088" s="27">
        <v>0</v>
      </c>
      <c r="N1088" s="27">
        <v>0</v>
      </c>
      <c r="O1088" s="27">
        <v>0</v>
      </c>
      <c r="P1088" s="27">
        <v>3552868.34</v>
      </c>
      <c r="Q1088" s="27">
        <v>0</v>
      </c>
      <c r="R1088" s="27">
        <v>0</v>
      </c>
      <c r="S1088" s="27">
        <v>0</v>
      </c>
      <c r="T1088" s="27">
        <v>619187.1</v>
      </c>
      <c r="U1088" s="27">
        <v>0</v>
      </c>
      <c r="V1088" s="27">
        <v>0</v>
      </c>
      <c r="W1088" s="27">
        <v>0</v>
      </c>
      <c r="X1088" s="27">
        <v>4172055.44</v>
      </c>
      <c r="Y1088" s="26" t="s">
        <v>2895</v>
      </c>
    </row>
    <row r="1089" spans="1:25" x14ac:dyDescent="0.3">
      <c r="A1089" s="26" t="s">
        <v>2897</v>
      </c>
      <c r="B1089" s="26">
        <v>0</v>
      </c>
      <c r="C1089" s="26" t="s">
        <v>667</v>
      </c>
      <c r="D1089" s="26" t="s">
        <v>2898</v>
      </c>
      <c r="E1089" s="26" t="s">
        <v>624</v>
      </c>
      <c r="F1089" s="26">
        <v>2019</v>
      </c>
      <c r="G1089" s="26" t="s">
        <v>775</v>
      </c>
      <c r="H1089" s="26">
        <v>1</v>
      </c>
      <c r="I1089" s="26" t="s">
        <v>806</v>
      </c>
      <c r="J1089" s="26" t="s">
        <v>806</v>
      </c>
      <c r="K1089" s="26" t="s">
        <v>807</v>
      </c>
      <c r="L1089" s="26" t="s">
        <v>2899</v>
      </c>
      <c r="M1089" s="27">
        <v>0</v>
      </c>
      <c r="N1089" s="27">
        <v>0</v>
      </c>
      <c r="O1089" s="27">
        <v>0</v>
      </c>
      <c r="P1089" s="27">
        <v>4423415</v>
      </c>
      <c r="Q1089" s="27">
        <v>0</v>
      </c>
      <c r="R1089" s="27">
        <v>0</v>
      </c>
      <c r="S1089" s="27">
        <v>0</v>
      </c>
      <c r="T1089" s="27">
        <v>1330689</v>
      </c>
      <c r="U1089" s="27">
        <v>0</v>
      </c>
      <c r="V1089" s="27">
        <v>0</v>
      </c>
      <c r="W1089" s="27">
        <v>0</v>
      </c>
      <c r="X1089" s="27">
        <v>5754104</v>
      </c>
    </row>
    <row r="1090" spans="1:25" hidden="1" x14ac:dyDescent="0.3">
      <c r="A1090" s="26" t="s">
        <v>2900</v>
      </c>
      <c r="B1090" s="26">
        <v>0</v>
      </c>
      <c r="C1090" s="26" t="s">
        <v>667</v>
      </c>
      <c r="D1090" s="26" t="s">
        <v>372</v>
      </c>
      <c r="E1090" s="26" t="s">
        <v>624</v>
      </c>
      <c r="F1090" s="26">
        <v>2016</v>
      </c>
      <c r="G1090" s="26" t="s">
        <v>805</v>
      </c>
      <c r="H1090" s="26">
        <v>0</v>
      </c>
      <c r="I1090" s="26" t="s">
        <v>806</v>
      </c>
      <c r="J1090" s="26" t="s">
        <v>806</v>
      </c>
      <c r="K1090" s="26" t="s">
        <v>807</v>
      </c>
      <c r="L1090" s="26" t="s">
        <v>2901</v>
      </c>
      <c r="M1090" s="27">
        <v>412.219672131148</v>
      </c>
      <c r="O1090" s="27">
        <v>412.219672131148</v>
      </c>
      <c r="P1090" s="27">
        <v>5547477.9299999904</v>
      </c>
      <c r="Q1090" s="27">
        <v>734.04173770491798</v>
      </c>
      <c r="S1090" s="27">
        <v>734.04173770491798</v>
      </c>
      <c r="T1090" s="27">
        <v>13810482</v>
      </c>
      <c r="U1090" s="27">
        <v>1146.26140983607</v>
      </c>
      <c r="V1090" s="27">
        <v>0</v>
      </c>
      <c r="W1090" s="27">
        <v>1146.26140983607</v>
      </c>
      <c r="X1090" s="27">
        <v>19357959.93</v>
      </c>
      <c r="Y1090" s="26" t="s">
        <v>2902</v>
      </c>
    </row>
    <row r="1091" spans="1:25" hidden="1" x14ac:dyDescent="0.3">
      <c r="A1091" s="26" t="s">
        <v>2903</v>
      </c>
      <c r="B1091" s="26">
        <v>0</v>
      </c>
      <c r="C1091" s="26" t="s">
        <v>667</v>
      </c>
      <c r="D1091" s="26" t="s">
        <v>372</v>
      </c>
      <c r="E1091" s="26" t="s">
        <v>624</v>
      </c>
      <c r="F1091" s="26">
        <v>2017</v>
      </c>
      <c r="G1091" s="26" t="s">
        <v>775</v>
      </c>
      <c r="H1091" s="26">
        <v>1</v>
      </c>
      <c r="I1091" s="26" t="s">
        <v>806</v>
      </c>
      <c r="J1091" s="26" t="s">
        <v>806</v>
      </c>
      <c r="K1091" s="26" t="s">
        <v>807</v>
      </c>
      <c r="M1091" s="27">
        <v>2270.0181349954</v>
      </c>
      <c r="N1091" s="27">
        <v>0</v>
      </c>
      <c r="O1091" s="27">
        <v>2270.0181349954</v>
      </c>
      <c r="P1091" s="27">
        <v>21398195.760000002</v>
      </c>
      <c r="Q1091" s="27">
        <v>641.09547172550003</v>
      </c>
      <c r="R1091" s="27">
        <v>0</v>
      </c>
      <c r="S1091" s="27">
        <v>641.09547172550003</v>
      </c>
      <c r="T1091" s="27">
        <v>12090772.289999999</v>
      </c>
      <c r="U1091" s="27">
        <v>2911.1136067209</v>
      </c>
      <c r="V1091" s="27">
        <v>0</v>
      </c>
      <c r="W1091" s="27">
        <v>2911.1136067209</v>
      </c>
      <c r="X1091" s="27">
        <v>33488968.050000001</v>
      </c>
      <c r="Y1091" s="26" t="s">
        <v>2904</v>
      </c>
    </row>
    <row r="1092" spans="1:25" hidden="1" x14ac:dyDescent="0.3">
      <c r="A1092" s="26" t="s">
        <v>2905</v>
      </c>
      <c r="B1092" s="26">
        <v>0</v>
      </c>
      <c r="C1092" s="26" t="s">
        <v>667</v>
      </c>
      <c r="D1092" s="26" t="s">
        <v>372</v>
      </c>
      <c r="E1092" s="26" t="s">
        <v>624</v>
      </c>
      <c r="F1092" s="26">
        <v>2018</v>
      </c>
      <c r="G1092" s="26" t="s">
        <v>775</v>
      </c>
      <c r="H1092" s="26">
        <v>1</v>
      </c>
      <c r="I1092" s="26" t="s">
        <v>806</v>
      </c>
      <c r="J1092" s="26" t="s">
        <v>806</v>
      </c>
      <c r="K1092" s="26" t="s">
        <v>807</v>
      </c>
      <c r="L1092" s="26" t="s">
        <v>2906</v>
      </c>
      <c r="M1092" s="27">
        <v>1711.29</v>
      </c>
      <c r="O1092" s="27">
        <v>1711.29</v>
      </c>
      <c r="P1092" s="27">
        <v>7804992</v>
      </c>
      <c r="Q1092" s="27">
        <v>204.14</v>
      </c>
      <c r="S1092" s="27">
        <v>204.14</v>
      </c>
      <c r="T1092" s="27">
        <v>5273240</v>
      </c>
      <c r="U1092" s="27">
        <v>1915.43</v>
      </c>
      <c r="V1092" s="27">
        <v>0</v>
      </c>
      <c r="W1092" s="27">
        <v>1915.43</v>
      </c>
      <c r="X1092" s="27">
        <v>13078232</v>
      </c>
      <c r="Y1092" s="26" t="s">
        <v>2907</v>
      </c>
    </row>
    <row r="1093" spans="1:25" hidden="1" x14ac:dyDescent="0.3">
      <c r="A1093" s="26" t="s">
        <v>2908</v>
      </c>
      <c r="B1093" s="26">
        <v>0</v>
      </c>
      <c r="C1093" s="26" t="s">
        <v>667</v>
      </c>
      <c r="D1093" s="26" t="s">
        <v>373</v>
      </c>
      <c r="E1093" s="26" t="s">
        <v>624</v>
      </c>
      <c r="F1093" s="26">
        <v>2015</v>
      </c>
      <c r="G1093" s="26" t="s">
        <v>843</v>
      </c>
      <c r="H1093" s="26">
        <v>0</v>
      </c>
    </row>
    <row r="1094" spans="1:25" hidden="1" x14ac:dyDescent="0.3">
      <c r="A1094" s="26" t="s">
        <v>2909</v>
      </c>
      <c r="B1094" s="26">
        <v>0</v>
      </c>
      <c r="C1094" s="26" t="s">
        <v>667</v>
      </c>
      <c r="D1094" s="26" t="s">
        <v>373</v>
      </c>
      <c r="E1094" s="26" t="s">
        <v>624</v>
      </c>
      <c r="F1094" s="26">
        <v>2016</v>
      </c>
      <c r="G1094" s="26" t="s">
        <v>805</v>
      </c>
      <c r="H1094" s="26">
        <v>0</v>
      </c>
      <c r="I1094" s="26" t="s">
        <v>806</v>
      </c>
      <c r="J1094" s="26" t="s">
        <v>806</v>
      </c>
      <c r="K1094" s="26" t="s">
        <v>807</v>
      </c>
      <c r="M1094" s="27">
        <v>0</v>
      </c>
      <c r="N1094" s="27">
        <v>0</v>
      </c>
      <c r="O1094" s="27">
        <v>0</v>
      </c>
      <c r="P1094" s="27">
        <v>14563022.5241715</v>
      </c>
      <c r="Q1094" s="27">
        <v>0</v>
      </c>
      <c r="R1094" s="27">
        <v>0</v>
      </c>
      <c r="S1094" s="27">
        <v>0</v>
      </c>
      <c r="T1094" s="27">
        <v>1399616.6807737499</v>
      </c>
      <c r="U1094" s="27">
        <v>0</v>
      </c>
      <c r="V1094" s="27">
        <v>0</v>
      </c>
      <c r="W1094" s="27">
        <v>0</v>
      </c>
      <c r="X1094" s="27">
        <v>15962639.2049453</v>
      </c>
    </row>
    <row r="1095" spans="1:25" hidden="1" x14ac:dyDescent="0.3">
      <c r="A1095" s="26" t="s">
        <v>2910</v>
      </c>
      <c r="B1095" s="26">
        <v>0</v>
      </c>
      <c r="C1095" s="26" t="s">
        <v>667</v>
      </c>
      <c r="D1095" s="26" t="s">
        <v>373</v>
      </c>
      <c r="E1095" s="26" t="s">
        <v>624</v>
      </c>
      <c r="F1095" s="26">
        <v>2017</v>
      </c>
      <c r="G1095" s="26" t="s">
        <v>843</v>
      </c>
      <c r="H1095" s="26">
        <v>1</v>
      </c>
      <c r="I1095" s="26" t="s">
        <v>806</v>
      </c>
      <c r="J1095" s="26" t="s">
        <v>806</v>
      </c>
      <c r="K1095" s="26" t="s">
        <v>807</v>
      </c>
      <c r="L1095" s="26" t="s">
        <v>2911</v>
      </c>
      <c r="M1095" s="27">
        <v>0</v>
      </c>
      <c r="N1095" s="27">
        <v>0</v>
      </c>
      <c r="O1095" s="27">
        <v>0</v>
      </c>
      <c r="P1095" s="27">
        <v>26658545.8522222</v>
      </c>
      <c r="Q1095" s="27">
        <v>0</v>
      </c>
      <c r="R1095" s="27">
        <v>0</v>
      </c>
      <c r="S1095" s="27">
        <v>0</v>
      </c>
      <c r="T1095" s="27">
        <v>4948260.8822222203</v>
      </c>
      <c r="U1095" s="27">
        <v>0</v>
      </c>
      <c r="V1095" s="27">
        <v>0</v>
      </c>
      <c r="W1095" s="27">
        <v>0</v>
      </c>
      <c r="X1095" s="27">
        <v>31606806.734444398</v>
      </c>
    </row>
    <row r="1096" spans="1:25" hidden="1" x14ac:dyDescent="0.3">
      <c r="A1096" s="26" t="s">
        <v>2912</v>
      </c>
      <c r="B1096" s="26">
        <v>0</v>
      </c>
      <c r="C1096" s="26" t="s">
        <v>667</v>
      </c>
      <c r="D1096" s="26" t="s">
        <v>373</v>
      </c>
      <c r="E1096" s="26" t="s">
        <v>624</v>
      </c>
      <c r="F1096" s="26">
        <v>2018</v>
      </c>
      <c r="G1096" s="26" t="s">
        <v>834</v>
      </c>
      <c r="H1096" s="26">
        <v>0</v>
      </c>
      <c r="I1096" s="26" t="s">
        <v>806</v>
      </c>
      <c r="J1096" s="26" t="s">
        <v>806</v>
      </c>
      <c r="K1096" s="26" t="s">
        <v>807</v>
      </c>
      <c r="L1096" s="26" t="s">
        <v>2913</v>
      </c>
      <c r="M1096" s="27">
        <v>0</v>
      </c>
      <c r="N1096" s="27">
        <v>0</v>
      </c>
      <c r="O1096" s="27">
        <v>0</v>
      </c>
      <c r="P1096" s="27">
        <v>17761711.961278301</v>
      </c>
      <c r="Q1096" s="27">
        <v>0</v>
      </c>
      <c r="R1096" s="27">
        <v>0</v>
      </c>
      <c r="S1096" s="27">
        <v>0</v>
      </c>
      <c r="T1096" s="27">
        <v>2769885.6923459</v>
      </c>
      <c r="U1096" s="27">
        <v>0</v>
      </c>
      <c r="V1096" s="27">
        <v>0</v>
      </c>
      <c r="W1096" s="27">
        <v>0</v>
      </c>
      <c r="X1096" s="27">
        <v>20531597.653624199</v>
      </c>
      <c r="Y1096" s="26" t="s">
        <v>2914</v>
      </c>
    </row>
    <row r="1097" spans="1:25" x14ac:dyDescent="0.3">
      <c r="A1097" s="26" t="s">
        <v>2915</v>
      </c>
      <c r="B1097" s="26">
        <v>0</v>
      </c>
      <c r="C1097" s="26" t="s">
        <v>667</v>
      </c>
      <c r="D1097" s="26" t="s">
        <v>2916</v>
      </c>
      <c r="E1097" s="26" t="s">
        <v>624</v>
      </c>
      <c r="F1097" s="26">
        <v>2019</v>
      </c>
      <c r="G1097" s="26" t="s">
        <v>775</v>
      </c>
      <c r="H1097" s="26">
        <v>1</v>
      </c>
      <c r="I1097" s="26" t="s">
        <v>806</v>
      </c>
      <c r="J1097" s="26" t="s">
        <v>806</v>
      </c>
      <c r="K1097" s="26" t="s">
        <v>807</v>
      </c>
      <c r="L1097" s="26" t="s">
        <v>2917</v>
      </c>
      <c r="M1097" s="27">
        <v>0</v>
      </c>
      <c r="N1097" s="27">
        <v>0</v>
      </c>
      <c r="O1097" s="27">
        <v>0</v>
      </c>
      <c r="P1097" s="27">
        <v>12435212.7081965</v>
      </c>
      <c r="Q1097" s="27">
        <v>0</v>
      </c>
      <c r="R1097" s="27">
        <v>0</v>
      </c>
      <c r="S1097" s="27">
        <v>0</v>
      </c>
      <c r="T1097" s="27">
        <v>3237249.6504415302</v>
      </c>
      <c r="U1097" s="27">
        <v>0</v>
      </c>
      <c r="V1097" s="27">
        <v>0</v>
      </c>
      <c r="W1097" s="27">
        <v>0</v>
      </c>
      <c r="X1097" s="27">
        <v>15672462.358638</v>
      </c>
      <c r="Y1097" s="26" t="s">
        <v>2918</v>
      </c>
    </row>
    <row r="1098" spans="1:25" x14ac:dyDescent="0.3">
      <c r="A1098" s="26" t="s">
        <v>2919</v>
      </c>
      <c r="B1098" s="26">
        <v>0</v>
      </c>
      <c r="C1098" s="26" t="s">
        <v>667</v>
      </c>
      <c r="D1098" s="26" t="s">
        <v>2920</v>
      </c>
      <c r="E1098" s="26" t="s">
        <v>624</v>
      </c>
      <c r="F1098" s="26">
        <v>2019</v>
      </c>
      <c r="G1098" s="26" t="s">
        <v>775</v>
      </c>
      <c r="H1098" s="26">
        <v>1</v>
      </c>
      <c r="I1098" s="26" t="s">
        <v>806</v>
      </c>
      <c r="J1098" s="26" t="s">
        <v>806</v>
      </c>
      <c r="K1098" s="26" t="s">
        <v>807</v>
      </c>
      <c r="L1098" s="26" t="s">
        <v>2921</v>
      </c>
      <c r="M1098" s="27">
        <v>192.82</v>
      </c>
      <c r="N1098" s="27">
        <v>0</v>
      </c>
      <c r="O1098" s="27">
        <v>192.82</v>
      </c>
      <c r="P1098" s="27">
        <v>12842520.470000001</v>
      </c>
      <c r="Q1098" s="27">
        <v>24.13</v>
      </c>
      <c r="R1098" s="27">
        <v>0</v>
      </c>
      <c r="S1098" s="27">
        <v>24.13</v>
      </c>
      <c r="T1098" s="27">
        <v>289932.67225493601</v>
      </c>
      <c r="U1098" s="27">
        <v>216.95</v>
      </c>
      <c r="V1098" s="27">
        <v>0</v>
      </c>
      <c r="W1098" s="27">
        <v>216.95</v>
      </c>
      <c r="X1098" s="27">
        <v>13132453.1422549</v>
      </c>
      <c r="Y1098" s="26" t="s">
        <v>2922</v>
      </c>
    </row>
    <row r="1099" spans="1:25" hidden="1" x14ac:dyDescent="0.3">
      <c r="A1099" s="26" t="s">
        <v>2923</v>
      </c>
      <c r="B1099" s="26">
        <v>0</v>
      </c>
      <c r="C1099" s="26" t="s">
        <v>2924</v>
      </c>
      <c r="D1099" s="26" t="s">
        <v>2925</v>
      </c>
      <c r="E1099" s="26" t="s">
        <v>628</v>
      </c>
      <c r="F1099" s="26">
        <v>2016</v>
      </c>
      <c r="G1099" s="26" t="s">
        <v>775</v>
      </c>
      <c r="H1099" s="26">
        <v>1</v>
      </c>
      <c r="I1099" s="26" t="s">
        <v>806</v>
      </c>
      <c r="J1099" s="26" t="s">
        <v>806</v>
      </c>
      <c r="K1099" s="26" t="s">
        <v>807</v>
      </c>
      <c r="L1099" s="26" t="s">
        <v>2926</v>
      </c>
      <c r="M1099" s="27">
        <v>558.97</v>
      </c>
      <c r="O1099" s="27">
        <v>558.97</v>
      </c>
      <c r="P1099" s="27">
        <v>66598.789999999994</v>
      </c>
      <c r="Q1099" s="27">
        <v>405.24</v>
      </c>
      <c r="S1099" s="27">
        <v>405.24</v>
      </c>
      <c r="T1099" s="27">
        <v>52207.4</v>
      </c>
      <c r="U1099" s="27">
        <v>964.21</v>
      </c>
      <c r="V1099" s="27">
        <v>0</v>
      </c>
      <c r="W1099" s="27">
        <v>964.21</v>
      </c>
      <c r="X1099" s="27">
        <v>118806.19</v>
      </c>
    </row>
    <row r="1100" spans="1:25" hidden="1" x14ac:dyDescent="0.3">
      <c r="A1100" s="26" t="s">
        <v>2927</v>
      </c>
      <c r="B1100" s="26">
        <v>0</v>
      </c>
      <c r="C1100" s="26" t="s">
        <v>2924</v>
      </c>
      <c r="D1100" s="26" t="s">
        <v>2925</v>
      </c>
      <c r="E1100" s="26" t="s">
        <v>628</v>
      </c>
      <c r="F1100" s="26">
        <v>2017</v>
      </c>
      <c r="G1100" s="26" t="s">
        <v>775</v>
      </c>
      <c r="H1100" s="26">
        <v>1</v>
      </c>
      <c r="I1100" s="26" t="s">
        <v>806</v>
      </c>
      <c r="J1100" s="26" t="s">
        <v>806</v>
      </c>
      <c r="K1100" s="26" t="s">
        <v>807</v>
      </c>
      <c r="M1100" s="27">
        <v>192.15</v>
      </c>
      <c r="O1100" s="27">
        <v>192.15</v>
      </c>
      <c r="P1100" s="27">
        <v>190098.79</v>
      </c>
      <c r="S1100" s="27">
        <v>0</v>
      </c>
      <c r="T1100" s="27">
        <v>99041.9</v>
      </c>
      <c r="U1100" s="27">
        <v>192.15</v>
      </c>
      <c r="V1100" s="27">
        <v>0</v>
      </c>
      <c r="W1100" s="27">
        <v>192.15</v>
      </c>
      <c r="X1100" s="27">
        <v>289140.69</v>
      </c>
    </row>
    <row r="1101" spans="1:25" hidden="1" x14ac:dyDescent="0.3">
      <c r="A1101" s="26" t="s">
        <v>2928</v>
      </c>
      <c r="B1101" s="26">
        <v>0</v>
      </c>
      <c r="C1101" s="26" t="s">
        <v>2924</v>
      </c>
      <c r="D1101" s="26" t="s">
        <v>2929</v>
      </c>
      <c r="E1101" s="26" t="s">
        <v>628</v>
      </c>
      <c r="F1101" s="26">
        <v>2015</v>
      </c>
      <c r="G1101" s="26" t="s">
        <v>843</v>
      </c>
      <c r="H1101" s="26">
        <v>0</v>
      </c>
    </row>
    <row r="1102" spans="1:25" hidden="1" x14ac:dyDescent="0.3">
      <c r="A1102" s="26" t="s">
        <v>2930</v>
      </c>
      <c r="B1102" s="26">
        <v>0</v>
      </c>
      <c r="C1102" s="26" t="s">
        <v>2924</v>
      </c>
      <c r="D1102" s="26" t="s">
        <v>2929</v>
      </c>
      <c r="E1102" s="26" t="s">
        <v>628</v>
      </c>
      <c r="F1102" s="26">
        <v>2016</v>
      </c>
      <c r="G1102" s="26" t="s">
        <v>805</v>
      </c>
      <c r="H1102" s="26">
        <v>0</v>
      </c>
      <c r="I1102" s="26" t="s">
        <v>806</v>
      </c>
      <c r="J1102" s="26" t="s">
        <v>882</v>
      </c>
      <c r="K1102" s="26" t="s">
        <v>845</v>
      </c>
      <c r="L1102" s="26" t="s">
        <v>2931</v>
      </c>
      <c r="M1102" s="27">
        <v>475</v>
      </c>
      <c r="N1102" s="27">
        <v>0</v>
      </c>
      <c r="O1102" s="27">
        <v>475</v>
      </c>
      <c r="P1102" s="27">
        <v>640520</v>
      </c>
      <c r="Q1102" s="27">
        <v>2670</v>
      </c>
      <c r="R1102" s="27">
        <v>0</v>
      </c>
      <c r="S1102" s="27">
        <v>2670</v>
      </c>
      <c r="T1102" s="27">
        <v>1185696</v>
      </c>
      <c r="U1102" s="27">
        <v>3145</v>
      </c>
      <c r="V1102" s="27">
        <v>0</v>
      </c>
      <c r="W1102" s="27">
        <v>3145</v>
      </c>
      <c r="X1102" s="27">
        <v>1826216</v>
      </c>
      <c r="Y1102" s="26" t="s">
        <v>2932</v>
      </c>
    </row>
    <row r="1103" spans="1:25" hidden="1" x14ac:dyDescent="0.3">
      <c r="A1103" s="26" t="s">
        <v>2933</v>
      </c>
      <c r="B1103" s="26">
        <v>0</v>
      </c>
      <c r="C1103" s="26" t="s">
        <v>2924</v>
      </c>
      <c r="D1103" s="26" t="s">
        <v>2929</v>
      </c>
      <c r="E1103" s="26" t="s">
        <v>628</v>
      </c>
      <c r="F1103" s="26">
        <v>2017</v>
      </c>
      <c r="G1103" s="26" t="s">
        <v>775</v>
      </c>
      <c r="H1103" s="26">
        <v>1</v>
      </c>
      <c r="I1103" s="26" t="s">
        <v>806</v>
      </c>
      <c r="J1103" s="26" t="s">
        <v>882</v>
      </c>
      <c r="K1103" s="26" t="s">
        <v>845</v>
      </c>
      <c r="L1103" s="26" t="s">
        <v>2931</v>
      </c>
      <c r="M1103" s="27">
        <v>420.4</v>
      </c>
      <c r="N1103" s="27">
        <v>0</v>
      </c>
      <c r="O1103" s="27">
        <v>420.4</v>
      </c>
      <c r="P1103" s="27">
        <v>170996</v>
      </c>
      <c r="Q1103" s="27">
        <v>1940.9</v>
      </c>
      <c r="R1103" s="27">
        <v>0</v>
      </c>
      <c r="S1103" s="27">
        <v>1940.9</v>
      </c>
      <c r="T1103" s="27">
        <v>794852</v>
      </c>
      <c r="U1103" s="27">
        <v>2361.3000000000002</v>
      </c>
      <c r="V1103" s="27">
        <v>0</v>
      </c>
      <c r="W1103" s="27">
        <v>2361.3000000000002</v>
      </c>
      <c r="X1103" s="27">
        <v>965848</v>
      </c>
      <c r="Y1103" s="26" t="s">
        <v>2934</v>
      </c>
    </row>
    <row r="1104" spans="1:25" hidden="1" x14ac:dyDescent="0.3">
      <c r="A1104" s="26" t="s">
        <v>2935</v>
      </c>
      <c r="B1104" s="26">
        <v>0</v>
      </c>
      <c r="C1104" s="26" t="s">
        <v>2936</v>
      </c>
      <c r="D1104" s="26" t="s">
        <v>467</v>
      </c>
      <c r="E1104" s="26" t="s">
        <v>624</v>
      </c>
      <c r="F1104" s="26">
        <v>2015</v>
      </c>
      <c r="G1104" s="26" t="s">
        <v>834</v>
      </c>
      <c r="H1104" s="26">
        <v>0</v>
      </c>
    </row>
    <row r="1105" spans="1:25" hidden="1" x14ac:dyDescent="0.3">
      <c r="A1105" s="26" t="s">
        <v>2937</v>
      </c>
      <c r="B1105" s="26">
        <v>0</v>
      </c>
      <c r="C1105" s="26" t="s">
        <v>2936</v>
      </c>
      <c r="D1105" s="26" t="s">
        <v>467</v>
      </c>
      <c r="E1105" s="26" t="s">
        <v>624</v>
      </c>
      <c r="F1105" s="26">
        <v>2016</v>
      </c>
      <c r="G1105" s="26" t="s">
        <v>775</v>
      </c>
      <c r="H1105" s="26">
        <v>1</v>
      </c>
      <c r="I1105" s="26" t="s">
        <v>1008</v>
      </c>
      <c r="J1105" s="26" t="s">
        <v>1008</v>
      </c>
      <c r="K1105" s="26" t="s">
        <v>845</v>
      </c>
      <c r="M1105" s="27">
        <v>8664.58</v>
      </c>
      <c r="O1105" s="27">
        <v>8664.58</v>
      </c>
      <c r="P1105" s="27">
        <v>2998926</v>
      </c>
      <c r="Q1105" s="27">
        <v>7563</v>
      </c>
      <c r="S1105" s="27">
        <v>7563</v>
      </c>
      <c r="T1105" s="27">
        <v>477384</v>
      </c>
      <c r="U1105" s="27">
        <v>16227.58</v>
      </c>
      <c r="V1105" s="27">
        <v>0</v>
      </c>
      <c r="W1105" s="27">
        <v>16227.58</v>
      </c>
      <c r="X1105" s="27">
        <v>3476310</v>
      </c>
      <c r="Y1105" s="26" t="s">
        <v>2938</v>
      </c>
    </row>
    <row r="1106" spans="1:25" hidden="1" x14ac:dyDescent="0.3">
      <c r="A1106" s="26" t="s">
        <v>2939</v>
      </c>
      <c r="B1106" s="26">
        <v>0</v>
      </c>
      <c r="C1106" s="26" t="s">
        <v>2936</v>
      </c>
      <c r="D1106" s="26" t="s">
        <v>467</v>
      </c>
      <c r="E1106" s="26" t="s">
        <v>624</v>
      </c>
      <c r="F1106" s="26">
        <v>2017</v>
      </c>
      <c r="G1106" s="26" t="s">
        <v>775</v>
      </c>
      <c r="H1106" s="26">
        <v>1</v>
      </c>
      <c r="I1106" s="26" t="s">
        <v>1008</v>
      </c>
      <c r="J1106" s="26" t="s">
        <v>845</v>
      </c>
      <c r="K1106" s="26" t="s">
        <v>845</v>
      </c>
      <c r="M1106" s="27">
        <v>65735.929999999993</v>
      </c>
      <c r="N1106" s="27">
        <v>0</v>
      </c>
      <c r="O1106" s="27">
        <v>65735.929999999993</v>
      </c>
      <c r="P1106" s="27">
        <v>4232231</v>
      </c>
      <c r="Q1106" s="27">
        <v>29531.68</v>
      </c>
      <c r="R1106" s="27">
        <v>0</v>
      </c>
      <c r="S1106" s="27">
        <v>29531.68</v>
      </c>
      <c r="T1106" s="27">
        <v>2983969</v>
      </c>
      <c r="U1106" s="27">
        <v>95267.61</v>
      </c>
      <c r="V1106" s="27">
        <v>0</v>
      </c>
      <c r="W1106" s="27">
        <v>95267.61</v>
      </c>
      <c r="X1106" s="27">
        <v>7216200</v>
      </c>
      <c r="Y1106" s="26" t="s">
        <v>2940</v>
      </c>
    </row>
    <row r="1107" spans="1:25" hidden="1" x14ac:dyDescent="0.3">
      <c r="A1107" s="26" t="s">
        <v>2941</v>
      </c>
      <c r="B1107" s="26">
        <v>0</v>
      </c>
      <c r="C1107" s="26" t="s">
        <v>2936</v>
      </c>
      <c r="D1107" s="26" t="s">
        <v>468</v>
      </c>
      <c r="E1107" s="26" t="s">
        <v>624</v>
      </c>
      <c r="F1107" s="26">
        <v>2018</v>
      </c>
      <c r="G1107" s="26" t="s">
        <v>775</v>
      </c>
      <c r="H1107" s="26">
        <v>1</v>
      </c>
      <c r="I1107" s="26" t="s">
        <v>1008</v>
      </c>
      <c r="J1107" s="26" t="s">
        <v>845</v>
      </c>
      <c r="K1107" s="26" t="s">
        <v>845</v>
      </c>
      <c r="M1107" s="27">
        <v>18269.27</v>
      </c>
      <c r="N1107" s="27">
        <v>0</v>
      </c>
      <c r="O1107" s="27">
        <v>18269.27</v>
      </c>
      <c r="P1107" s="27">
        <v>2064156.91</v>
      </c>
      <c r="Q1107" s="27">
        <v>12157.49</v>
      </c>
      <c r="S1107" s="27">
        <v>12157.49</v>
      </c>
      <c r="T1107" s="27">
        <v>1706268.32</v>
      </c>
      <c r="U1107" s="27">
        <v>30426.76</v>
      </c>
      <c r="V1107" s="27">
        <v>0</v>
      </c>
      <c r="W1107" s="27">
        <v>30426.76</v>
      </c>
      <c r="X1107" s="27">
        <v>3770425.23</v>
      </c>
      <c r="Y1107" s="26" t="s">
        <v>2942</v>
      </c>
    </row>
    <row r="1108" spans="1:25" x14ac:dyDescent="0.3">
      <c r="A1108" s="26" t="s">
        <v>2943</v>
      </c>
      <c r="B1108" s="26">
        <v>0</v>
      </c>
      <c r="C1108" s="26" t="s">
        <v>2936</v>
      </c>
      <c r="D1108" s="26" t="s">
        <v>468</v>
      </c>
      <c r="E1108" s="26" t="s">
        <v>624</v>
      </c>
      <c r="F1108" s="26">
        <v>2019</v>
      </c>
      <c r="G1108" s="26" t="s">
        <v>775</v>
      </c>
      <c r="H1108" s="26">
        <v>1</v>
      </c>
      <c r="I1108" s="26" t="s">
        <v>1008</v>
      </c>
      <c r="J1108" s="26" t="s">
        <v>845</v>
      </c>
      <c r="K1108" s="26" t="s">
        <v>845</v>
      </c>
      <c r="M1108" s="27">
        <v>12127.81</v>
      </c>
      <c r="N1108" s="27">
        <v>0</v>
      </c>
      <c r="O1108" s="27">
        <v>12127.81</v>
      </c>
      <c r="P1108" s="27">
        <v>1677899</v>
      </c>
      <c r="Q1108" s="27">
        <v>10244.41</v>
      </c>
      <c r="R1108" s="27">
        <v>0</v>
      </c>
      <c r="S1108" s="27">
        <v>10244.41</v>
      </c>
      <c r="T1108" s="27">
        <v>1377531</v>
      </c>
      <c r="U1108" s="27">
        <v>22372.22</v>
      </c>
      <c r="V1108" s="27">
        <v>0</v>
      </c>
      <c r="W1108" s="27">
        <v>22372.22</v>
      </c>
      <c r="X1108" s="27">
        <v>3055430</v>
      </c>
      <c r="Y1108" s="26" t="s">
        <v>2944</v>
      </c>
    </row>
    <row r="1109" spans="1:25" hidden="1" x14ac:dyDescent="0.3">
      <c r="A1109" s="26" t="s">
        <v>2945</v>
      </c>
      <c r="B1109" s="26">
        <v>0</v>
      </c>
      <c r="C1109" s="26" t="s">
        <v>2936</v>
      </c>
      <c r="D1109" s="26" t="s">
        <v>468</v>
      </c>
      <c r="E1109" s="26" t="s">
        <v>624</v>
      </c>
      <c r="F1109" s="26">
        <v>2020</v>
      </c>
      <c r="G1109" s="26" t="s">
        <v>843</v>
      </c>
      <c r="H1109" s="26">
        <v>0</v>
      </c>
    </row>
    <row r="1110" spans="1:25" hidden="1" x14ac:dyDescent="0.3">
      <c r="A1110" s="26" t="s">
        <v>2946</v>
      </c>
      <c r="B1110" s="26">
        <v>0</v>
      </c>
      <c r="C1110" s="26" t="s">
        <v>2936</v>
      </c>
      <c r="D1110" s="26" t="s">
        <v>469</v>
      </c>
      <c r="E1110" s="26" t="s">
        <v>624</v>
      </c>
      <c r="F1110" s="26">
        <v>2015</v>
      </c>
      <c r="G1110" s="26" t="s">
        <v>834</v>
      </c>
      <c r="H1110" s="26">
        <v>0</v>
      </c>
    </row>
    <row r="1111" spans="1:25" hidden="1" x14ac:dyDescent="0.3">
      <c r="A1111" s="26" t="s">
        <v>2947</v>
      </c>
      <c r="B1111" s="26">
        <v>0</v>
      </c>
      <c r="C1111" s="26" t="s">
        <v>2936</v>
      </c>
      <c r="D1111" s="26" t="s">
        <v>469</v>
      </c>
      <c r="E1111" s="26" t="s">
        <v>624</v>
      </c>
      <c r="F1111" s="26">
        <v>2016</v>
      </c>
      <c r="G1111" s="26" t="s">
        <v>775</v>
      </c>
      <c r="H1111" s="26">
        <v>1</v>
      </c>
      <c r="I1111" s="26" t="s">
        <v>1008</v>
      </c>
      <c r="J1111" s="26" t="s">
        <v>806</v>
      </c>
      <c r="K1111" s="26" t="s">
        <v>845</v>
      </c>
      <c r="M1111" s="27">
        <v>16</v>
      </c>
      <c r="O1111" s="27">
        <v>16</v>
      </c>
      <c r="P1111" s="27">
        <v>613172</v>
      </c>
      <c r="S1111" s="27">
        <v>0</v>
      </c>
      <c r="T1111" s="27">
        <v>314314</v>
      </c>
      <c r="U1111" s="27">
        <v>16</v>
      </c>
      <c r="V1111" s="27">
        <v>0</v>
      </c>
      <c r="W1111" s="27">
        <v>16</v>
      </c>
      <c r="X1111" s="27">
        <v>927486</v>
      </c>
    </row>
    <row r="1112" spans="1:25" hidden="1" x14ac:dyDescent="0.3">
      <c r="A1112" s="26" t="s">
        <v>2948</v>
      </c>
      <c r="B1112" s="26">
        <v>0</v>
      </c>
      <c r="C1112" s="26" t="s">
        <v>2936</v>
      </c>
      <c r="D1112" s="26" t="s">
        <v>469</v>
      </c>
      <c r="E1112" s="26" t="s">
        <v>624</v>
      </c>
      <c r="F1112" s="26">
        <v>2017</v>
      </c>
      <c r="G1112" s="26" t="s">
        <v>775</v>
      </c>
      <c r="H1112" s="26">
        <v>1</v>
      </c>
      <c r="I1112" s="26" t="s">
        <v>1008</v>
      </c>
      <c r="J1112" s="26" t="s">
        <v>806</v>
      </c>
      <c r="K1112" s="26" t="s">
        <v>845</v>
      </c>
      <c r="M1112" s="27">
        <v>12027.89</v>
      </c>
      <c r="N1112" s="27">
        <v>0</v>
      </c>
      <c r="O1112" s="27">
        <v>12027.89</v>
      </c>
      <c r="P1112" s="27">
        <v>841246</v>
      </c>
      <c r="Q1112" s="27">
        <v>10.52</v>
      </c>
      <c r="R1112" s="27">
        <v>0</v>
      </c>
      <c r="S1112" s="27">
        <v>10.52</v>
      </c>
      <c r="T1112" s="27">
        <v>534862.38</v>
      </c>
      <c r="U1112" s="27">
        <v>12038.41</v>
      </c>
      <c r="V1112" s="27">
        <v>0</v>
      </c>
      <c r="W1112" s="27">
        <v>12038.41</v>
      </c>
      <c r="X1112" s="27">
        <v>1376108.38</v>
      </c>
      <c r="Y1112" s="26" t="s">
        <v>2949</v>
      </c>
    </row>
    <row r="1113" spans="1:25" hidden="1" x14ac:dyDescent="0.3">
      <c r="A1113" s="26" t="s">
        <v>2950</v>
      </c>
      <c r="B1113" s="26">
        <v>0</v>
      </c>
      <c r="C1113" s="26" t="s">
        <v>2936</v>
      </c>
      <c r="D1113" s="26" t="s">
        <v>470</v>
      </c>
      <c r="E1113" s="26" t="s">
        <v>624</v>
      </c>
      <c r="F1113" s="26">
        <v>2018</v>
      </c>
      <c r="G1113" s="26" t="s">
        <v>775</v>
      </c>
      <c r="H1113" s="26">
        <v>1</v>
      </c>
      <c r="I1113" s="26" t="s">
        <v>1008</v>
      </c>
      <c r="J1113" s="26" t="s">
        <v>806</v>
      </c>
      <c r="K1113" s="26" t="s">
        <v>845</v>
      </c>
      <c r="M1113" s="27">
        <v>676.68</v>
      </c>
      <c r="N1113" s="27">
        <v>0</v>
      </c>
      <c r="O1113" s="27">
        <v>676.68</v>
      </c>
      <c r="P1113" s="27">
        <v>271822.63</v>
      </c>
      <c r="Q1113" s="27">
        <v>0</v>
      </c>
      <c r="R1113" s="27">
        <v>0</v>
      </c>
      <c r="S1113" s="27">
        <v>0</v>
      </c>
      <c r="T1113" s="27">
        <v>140464.47</v>
      </c>
      <c r="U1113" s="27">
        <v>676.68</v>
      </c>
      <c r="V1113" s="27">
        <v>0</v>
      </c>
      <c r="W1113" s="27">
        <v>676.68</v>
      </c>
      <c r="X1113" s="27">
        <v>412287.1</v>
      </c>
      <c r="Y1113" s="26" t="e">
        <f>- UNDP Pacific Office in Fiji is exempt from import duties but VAT (Value Added Tax)/sales Tax related to goods and services in the Pacific Island states. - the Sub-recipient of this grant are exempt both import duties and sales Tax related to goods and services.</f>
        <v>#NAME?</v>
      </c>
    </row>
    <row r="1114" spans="1:25" x14ac:dyDescent="0.3">
      <c r="A1114" s="26" t="s">
        <v>2951</v>
      </c>
      <c r="B1114" s="26">
        <v>0</v>
      </c>
      <c r="C1114" s="26" t="s">
        <v>2936</v>
      </c>
      <c r="D1114" s="26" t="s">
        <v>470</v>
      </c>
      <c r="E1114" s="26" t="s">
        <v>624</v>
      </c>
      <c r="F1114" s="26">
        <v>2019</v>
      </c>
      <c r="G1114" s="26" t="s">
        <v>775</v>
      </c>
      <c r="H1114" s="26">
        <v>1</v>
      </c>
      <c r="I1114" s="26" t="s">
        <v>1008</v>
      </c>
      <c r="J1114" s="26" t="s">
        <v>806</v>
      </c>
      <c r="K1114" s="26" t="s">
        <v>845</v>
      </c>
      <c r="M1114" s="27">
        <v>1317.36</v>
      </c>
      <c r="O1114" s="27">
        <v>1317.36</v>
      </c>
      <c r="P1114" s="27">
        <v>309668</v>
      </c>
      <c r="Q1114" s="27">
        <v>111.26</v>
      </c>
      <c r="S1114" s="27">
        <v>111.26</v>
      </c>
      <c r="T1114" s="27">
        <v>209003</v>
      </c>
      <c r="U1114" s="27">
        <v>1428.62</v>
      </c>
      <c r="V1114" s="27">
        <v>0</v>
      </c>
      <c r="W1114" s="27">
        <v>1428.62</v>
      </c>
      <c r="X1114" s="27">
        <v>518671</v>
      </c>
      <c r="Y1114" s="26" t="e">
        <f>- UNDP Pacific Office in Fiji is exempt from import duties but VAT (Value Added Tax)/sales Tax related to goods and services in the Pacific Island states. - the Sub-recipient of this grant are exempt both import duties and sales Tax related to goods and services.</f>
        <v>#NAME?</v>
      </c>
    </row>
    <row r="1115" spans="1:25" hidden="1" x14ac:dyDescent="0.3">
      <c r="A1115" s="26" t="s">
        <v>2952</v>
      </c>
      <c r="B1115" s="26">
        <v>0</v>
      </c>
      <c r="C1115" s="26" t="s">
        <v>2936</v>
      </c>
      <c r="D1115" s="26" t="s">
        <v>470</v>
      </c>
      <c r="E1115" s="26" t="s">
        <v>624</v>
      </c>
      <c r="F1115" s="26">
        <v>2020</v>
      </c>
      <c r="G1115" s="26" t="s">
        <v>843</v>
      </c>
      <c r="H1115" s="26">
        <v>0</v>
      </c>
    </row>
    <row r="1116" spans="1:25" hidden="1" x14ac:dyDescent="0.3">
      <c r="A1116" s="26" t="s">
        <v>2953</v>
      </c>
      <c r="B1116" s="26">
        <v>0</v>
      </c>
      <c r="C1116" s="26" t="s">
        <v>669</v>
      </c>
      <c r="D1116" s="26" t="s">
        <v>388</v>
      </c>
      <c r="E1116" s="26" t="s">
        <v>624</v>
      </c>
      <c r="F1116" s="26">
        <v>2016</v>
      </c>
      <c r="G1116" s="26" t="s">
        <v>775</v>
      </c>
      <c r="H1116" s="26">
        <v>1</v>
      </c>
      <c r="I1116" s="26" t="s">
        <v>1008</v>
      </c>
      <c r="J1116" s="26" t="s">
        <v>1008</v>
      </c>
      <c r="K1116" s="26" t="s">
        <v>845</v>
      </c>
      <c r="M1116" s="27">
        <v>20677</v>
      </c>
      <c r="N1116" s="27">
        <v>0</v>
      </c>
      <c r="O1116" s="27">
        <v>20677</v>
      </c>
      <c r="P1116" s="27">
        <v>2145792</v>
      </c>
      <c r="Q1116" s="27">
        <v>772</v>
      </c>
      <c r="R1116" s="27">
        <v>0</v>
      </c>
      <c r="S1116" s="27">
        <v>772</v>
      </c>
      <c r="T1116" s="27">
        <v>1330967</v>
      </c>
      <c r="U1116" s="27">
        <v>21449</v>
      </c>
      <c r="V1116" s="27">
        <v>0</v>
      </c>
      <c r="W1116" s="27">
        <v>21449</v>
      </c>
      <c r="X1116" s="27">
        <v>3476759</v>
      </c>
      <c r="Y1116" s="26" t="s">
        <v>2954</v>
      </c>
    </row>
    <row r="1117" spans="1:25" hidden="1" x14ac:dyDescent="0.3">
      <c r="A1117" s="26" t="s">
        <v>2955</v>
      </c>
      <c r="B1117" s="26">
        <v>0</v>
      </c>
      <c r="C1117" s="26" t="s">
        <v>669</v>
      </c>
      <c r="D1117" s="26" t="s">
        <v>388</v>
      </c>
      <c r="E1117" s="26" t="s">
        <v>624</v>
      </c>
      <c r="F1117" s="26">
        <v>2017</v>
      </c>
      <c r="G1117" s="26" t="s">
        <v>775</v>
      </c>
      <c r="H1117" s="26">
        <v>1</v>
      </c>
      <c r="I1117" s="26" t="s">
        <v>1008</v>
      </c>
      <c r="J1117" s="26" t="s">
        <v>849</v>
      </c>
      <c r="K1117" s="26" t="s">
        <v>845</v>
      </c>
      <c r="M1117" s="27">
        <v>26025</v>
      </c>
      <c r="O1117" s="27">
        <v>26025</v>
      </c>
      <c r="P1117" s="27">
        <v>2785300</v>
      </c>
      <c r="Q1117" s="27">
        <v>34</v>
      </c>
      <c r="S1117" s="27">
        <v>34</v>
      </c>
      <c r="T1117" s="27">
        <v>1264115</v>
      </c>
      <c r="U1117" s="27">
        <v>26059</v>
      </c>
      <c r="V1117" s="27">
        <v>0</v>
      </c>
      <c r="W1117" s="27">
        <v>26059</v>
      </c>
      <c r="X1117" s="27">
        <v>4049415</v>
      </c>
      <c r="Y1117" s="26" t="s">
        <v>2956</v>
      </c>
    </row>
    <row r="1118" spans="1:25" hidden="1" x14ac:dyDescent="0.3">
      <c r="A1118" s="26" t="s">
        <v>2957</v>
      </c>
      <c r="B1118" s="26">
        <v>0</v>
      </c>
      <c r="C1118" s="26" t="s">
        <v>669</v>
      </c>
      <c r="D1118" s="26" t="s">
        <v>389</v>
      </c>
      <c r="E1118" s="26" t="s">
        <v>624</v>
      </c>
      <c r="F1118" s="26">
        <v>2018</v>
      </c>
      <c r="G1118" s="26" t="s">
        <v>775</v>
      </c>
      <c r="H1118" s="26">
        <v>1</v>
      </c>
      <c r="I1118" s="26" t="s">
        <v>1008</v>
      </c>
      <c r="J1118" s="26" t="s">
        <v>849</v>
      </c>
      <c r="K1118" s="26" t="s">
        <v>845</v>
      </c>
      <c r="M1118" s="27">
        <v>6431</v>
      </c>
      <c r="O1118" s="27">
        <v>6431</v>
      </c>
      <c r="P1118" s="27">
        <v>2316243</v>
      </c>
      <c r="Q1118" s="27">
        <v>354</v>
      </c>
      <c r="S1118" s="27">
        <v>354</v>
      </c>
      <c r="T1118" s="27">
        <v>354258</v>
      </c>
      <c r="U1118" s="27">
        <v>6785</v>
      </c>
      <c r="V1118" s="27">
        <v>0</v>
      </c>
      <c r="W1118" s="27">
        <v>6785</v>
      </c>
      <c r="X1118" s="27">
        <v>2670501</v>
      </c>
    </row>
    <row r="1119" spans="1:25" x14ac:dyDescent="0.3">
      <c r="A1119" s="26" t="s">
        <v>2958</v>
      </c>
      <c r="B1119" s="26">
        <v>0</v>
      </c>
      <c r="C1119" s="26" t="s">
        <v>669</v>
      </c>
      <c r="D1119" s="26" t="s">
        <v>389</v>
      </c>
      <c r="E1119" s="26" t="s">
        <v>624</v>
      </c>
      <c r="F1119" s="26">
        <v>2019</v>
      </c>
      <c r="G1119" s="26" t="s">
        <v>775</v>
      </c>
      <c r="H1119" s="26">
        <v>1</v>
      </c>
      <c r="I1119" s="26" t="s">
        <v>1008</v>
      </c>
      <c r="J1119" s="26" t="s">
        <v>849</v>
      </c>
      <c r="K1119" s="26" t="s">
        <v>845</v>
      </c>
      <c r="M1119" s="27">
        <v>4381</v>
      </c>
      <c r="N1119" s="27">
        <v>0</v>
      </c>
      <c r="O1119" s="27">
        <v>4381</v>
      </c>
      <c r="P1119" s="27">
        <v>4124097.2844109801</v>
      </c>
      <c r="Q1119" s="27">
        <v>3571</v>
      </c>
      <c r="R1119" s="27">
        <v>0</v>
      </c>
      <c r="S1119" s="27">
        <v>3571</v>
      </c>
      <c r="T1119" s="27">
        <v>858781.13614949398</v>
      </c>
      <c r="U1119" s="27">
        <v>7952</v>
      </c>
      <c r="V1119" s="27">
        <v>0</v>
      </c>
      <c r="W1119" s="27">
        <v>7952</v>
      </c>
      <c r="X1119" s="27">
        <v>4982878.4205604801</v>
      </c>
    </row>
    <row r="1120" spans="1:25" hidden="1" x14ac:dyDescent="0.3">
      <c r="A1120" s="26" t="s">
        <v>2959</v>
      </c>
      <c r="B1120" s="26">
        <v>0</v>
      </c>
      <c r="C1120" s="26" t="s">
        <v>669</v>
      </c>
      <c r="D1120" s="26" t="s">
        <v>390</v>
      </c>
      <c r="E1120" s="26" t="s">
        <v>624</v>
      </c>
      <c r="F1120" s="26">
        <v>2016</v>
      </c>
      <c r="G1120" s="26" t="s">
        <v>805</v>
      </c>
      <c r="H1120" s="26">
        <v>0</v>
      </c>
      <c r="I1120" s="26" t="s">
        <v>849</v>
      </c>
      <c r="J1120" s="26" t="s">
        <v>849</v>
      </c>
      <c r="K1120" s="26" t="s">
        <v>849</v>
      </c>
      <c r="M1120" s="27">
        <v>12535.53</v>
      </c>
      <c r="N1120" s="27">
        <v>0</v>
      </c>
      <c r="O1120" s="27">
        <v>12535.53</v>
      </c>
      <c r="P1120" s="27">
        <v>2905842</v>
      </c>
      <c r="Q1120" s="27">
        <v>0</v>
      </c>
      <c r="R1120" s="27">
        <v>0</v>
      </c>
      <c r="S1120" s="27">
        <v>0</v>
      </c>
      <c r="T1120" s="27">
        <v>1352305</v>
      </c>
      <c r="U1120" s="27">
        <v>12535.53</v>
      </c>
      <c r="V1120" s="27">
        <v>0</v>
      </c>
      <c r="W1120" s="27">
        <v>12535.53</v>
      </c>
      <c r="X1120" s="27">
        <v>4258147</v>
      </c>
    </row>
    <row r="1121" spans="1:25" hidden="1" x14ac:dyDescent="0.3">
      <c r="A1121" s="26" t="s">
        <v>2960</v>
      </c>
      <c r="B1121" s="26">
        <v>0</v>
      </c>
      <c r="C1121" s="26" t="s">
        <v>669</v>
      </c>
      <c r="D1121" s="26" t="s">
        <v>390</v>
      </c>
      <c r="E1121" s="26" t="s">
        <v>624</v>
      </c>
      <c r="F1121" s="26">
        <v>2017</v>
      </c>
      <c r="G1121" s="26" t="s">
        <v>775</v>
      </c>
      <c r="H1121" s="26">
        <v>1</v>
      </c>
      <c r="I1121" s="26" t="s">
        <v>849</v>
      </c>
      <c r="J1121" s="26" t="s">
        <v>849</v>
      </c>
      <c r="K1121" s="26" t="s">
        <v>849</v>
      </c>
      <c r="M1121" s="27">
        <v>14775.95</v>
      </c>
      <c r="N1121" s="27">
        <v>0</v>
      </c>
      <c r="O1121" s="27">
        <v>14775.95</v>
      </c>
      <c r="P1121" s="27">
        <v>4160462</v>
      </c>
      <c r="Q1121" s="27">
        <v>98.45</v>
      </c>
      <c r="R1121" s="27">
        <v>0</v>
      </c>
      <c r="S1121" s="27">
        <v>98.45</v>
      </c>
      <c r="T1121" s="27">
        <v>1706435</v>
      </c>
      <c r="U1121" s="27">
        <v>14874.4</v>
      </c>
      <c r="V1121" s="27">
        <v>0</v>
      </c>
      <c r="W1121" s="27">
        <v>14874.4</v>
      </c>
      <c r="X1121" s="27">
        <v>5866897</v>
      </c>
    </row>
    <row r="1122" spans="1:25" hidden="1" x14ac:dyDescent="0.3">
      <c r="A1122" s="26" t="s">
        <v>2961</v>
      </c>
      <c r="B1122" s="26">
        <v>0</v>
      </c>
      <c r="C1122" s="26" t="s">
        <v>669</v>
      </c>
      <c r="D1122" s="26" t="s">
        <v>391</v>
      </c>
      <c r="E1122" s="26" t="s">
        <v>624</v>
      </c>
      <c r="F1122" s="26">
        <v>2018</v>
      </c>
      <c r="G1122" s="26" t="s">
        <v>775</v>
      </c>
      <c r="H1122" s="26">
        <v>1</v>
      </c>
      <c r="I1122" s="26" t="s">
        <v>845</v>
      </c>
      <c r="J1122" s="26" t="s">
        <v>845</v>
      </c>
      <c r="K1122" s="26" t="s">
        <v>845</v>
      </c>
      <c r="L1122" s="26" t="s">
        <v>2962</v>
      </c>
      <c r="M1122" s="27">
        <v>11700.22</v>
      </c>
      <c r="N1122" s="27">
        <v>0</v>
      </c>
      <c r="O1122" s="27">
        <v>11700.22</v>
      </c>
      <c r="P1122" s="27">
        <v>4146989</v>
      </c>
      <c r="Q1122" s="27">
        <v>131.72</v>
      </c>
      <c r="R1122" s="27">
        <v>0</v>
      </c>
      <c r="S1122" s="27">
        <v>131.72</v>
      </c>
      <c r="T1122" s="27">
        <v>669684.05000000005</v>
      </c>
      <c r="U1122" s="27">
        <v>11831.94</v>
      </c>
      <c r="V1122" s="27">
        <v>0</v>
      </c>
      <c r="W1122" s="27">
        <v>11831.94</v>
      </c>
      <c r="X1122" s="27">
        <v>4816673.05</v>
      </c>
      <c r="Y1122" s="26" t="s">
        <v>2963</v>
      </c>
    </row>
    <row r="1123" spans="1:25" x14ac:dyDescent="0.3">
      <c r="A1123" s="26" t="s">
        <v>2964</v>
      </c>
      <c r="B1123" s="26">
        <v>0</v>
      </c>
      <c r="C1123" s="26" t="s">
        <v>669</v>
      </c>
      <c r="D1123" s="26" t="s">
        <v>391</v>
      </c>
      <c r="E1123" s="26" t="s">
        <v>624</v>
      </c>
      <c r="F1123" s="26">
        <v>2019</v>
      </c>
      <c r="G1123" s="26" t="s">
        <v>775</v>
      </c>
      <c r="H1123" s="26">
        <v>1</v>
      </c>
      <c r="I1123" s="26" t="s">
        <v>845</v>
      </c>
      <c r="J1123" s="26" t="s">
        <v>845</v>
      </c>
      <c r="K1123" s="26" t="s">
        <v>845</v>
      </c>
      <c r="L1123" s="26" t="s">
        <v>2962</v>
      </c>
      <c r="M1123" s="27">
        <v>16364.707583396301</v>
      </c>
      <c r="N1123" s="27">
        <v>0</v>
      </c>
      <c r="O1123" s="27">
        <v>16364.707583396301</v>
      </c>
      <c r="P1123" s="27">
        <v>4791466</v>
      </c>
      <c r="Q1123" s="27">
        <v>48.325310984526098</v>
      </c>
      <c r="R1123" s="27">
        <v>0</v>
      </c>
      <c r="S1123" s="27">
        <v>48.325310984526098</v>
      </c>
      <c r="T1123" s="27">
        <v>549981.58970473602</v>
      </c>
      <c r="U1123" s="27">
        <v>16413.0328943809</v>
      </c>
      <c r="V1123" s="27">
        <v>0</v>
      </c>
      <c r="W1123" s="27">
        <v>16413.0328943809</v>
      </c>
      <c r="X1123" s="27">
        <v>5341447.5897047399</v>
      </c>
    </row>
    <row r="1124" spans="1:25" hidden="1" x14ac:dyDescent="0.3">
      <c r="A1124" s="26" t="s">
        <v>2965</v>
      </c>
      <c r="B1124" s="26">
        <v>0</v>
      </c>
      <c r="C1124" s="26" t="s">
        <v>669</v>
      </c>
      <c r="D1124" s="26" t="s">
        <v>392</v>
      </c>
      <c r="E1124" s="26" t="s">
        <v>624</v>
      </c>
      <c r="F1124" s="26">
        <v>2016</v>
      </c>
      <c r="G1124" s="26" t="s">
        <v>843</v>
      </c>
      <c r="H1124" s="26">
        <v>1</v>
      </c>
      <c r="I1124" s="26" t="s">
        <v>849</v>
      </c>
      <c r="J1124" s="26" t="s">
        <v>849</v>
      </c>
      <c r="K1124" s="26" t="s">
        <v>849</v>
      </c>
      <c r="M1124" s="27">
        <v>28285.782442748099</v>
      </c>
      <c r="O1124" s="27">
        <v>28285.782442748099</v>
      </c>
      <c r="P1124" s="27">
        <v>7695015</v>
      </c>
      <c r="Q1124" s="27">
        <v>15669.6320963006</v>
      </c>
      <c r="S1124" s="27">
        <v>15669.6320963006</v>
      </c>
      <c r="T1124" s="27">
        <v>4122094</v>
      </c>
      <c r="U1124" s="27">
        <v>43955.414539048703</v>
      </c>
      <c r="V1124" s="27">
        <v>0</v>
      </c>
      <c r="W1124" s="27">
        <v>43955.414539048703</v>
      </c>
      <c r="X1124" s="27">
        <v>11817109</v>
      </c>
      <c r="Y1124" s="26" t="s">
        <v>2966</v>
      </c>
    </row>
    <row r="1125" spans="1:25" hidden="1" x14ac:dyDescent="0.3">
      <c r="A1125" s="26" t="s">
        <v>2967</v>
      </c>
      <c r="B1125" s="26">
        <v>0</v>
      </c>
      <c r="C1125" s="26" t="s">
        <v>669</v>
      </c>
      <c r="D1125" s="26" t="s">
        <v>392</v>
      </c>
      <c r="E1125" s="26" t="s">
        <v>624</v>
      </c>
      <c r="F1125" s="26">
        <v>2017</v>
      </c>
      <c r="G1125" s="26" t="s">
        <v>775</v>
      </c>
      <c r="H1125" s="26">
        <v>1</v>
      </c>
      <c r="I1125" s="26" t="s">
        <v>849</v>
      </c>
      <c r="J1125" s="26" t="s">
        <v>849</v>
      </c>
      <c r="K1125" s="26" t="s">
        <v>849</v>
      </c>
      <c r="L1125" s="26" t="s">
        <v>2968</v>
      </c>
      <c r="M1125" s="27">
        <v>37652.1</v>
      </c>
      <c r="O1125" s="27">
        <v>37652.1</v>
      </c>
      <c r="P1125" s="27">
        <v>11809677</v>
      </c>
      <c r="Q1125" s="27">
        <v>13254.93</v>
      </c>
      <c r="S1125" s="27">
        <v>13254.93</v>
      </c>
      <c r="T1125" s="27">
        <v>5923226</v>
      </c>
      <c r="U1125" s="27">
        <v>50907.03</v>
      </c>
      <c r="V1125" s="27">
        <v>0</v>
      </c>
      <c r="W1125" s="27">
        <v>50907.03</v>
      </c>
      <c r="X1125" s="27">
        <v>17732903</v>
      </c>
    </row>
    <row r="1126" spans="1:25" hidden="1" x14ac:dyDescent="0.3">
      <c r="A1126" s="26" t="s">
        <v>2969</v>
      </c>
      <c r="B1126" s="26">
        <v>0</v>
      </c>
      <c r="C1126" s="26" t="s">
        <v>669</v>
      </c>
      <c r="D1126" s="26" t="s">
        <v>393</v>
      </c>
      <c r="E1126" s="26" t="s">
        <v>624</v>
      </c>
      <c r="F1126" s="26">
        <v>2018</v>
      </c>
      <c r="G1126" s="26" t="s">
        <v>775</v>
      </c>
      <c r="H1126" s="26">
        <v>1</v>
      </c>
      <c r="I1126" s="26" t="s">
        <v>845</v>
      </c>
      <c r="J1126" s="26" t="s">
        <v>845</v>
      </c>
      <c r="K1126" s="26" t="s">
        <v>845</v>
      </c>
      <c r="M1126" s="27">
        <v>17413.04</v>
      </c>
      <c r="O1126" s="27">
        <v>17413.04</v>
      </c>
      <c r="P1126" s="27">
        <v>3959793</v>
      </c>
      <c r="Q1126" s="27">
        <v>1465.1</v>
      </c>
      <c r="S1126" s="27">
        <v>1465.1</v>
      </c>
      <c r="T1126" s="27">
        <v>2675812</v>
      </c>
      <c r="U1126" s="27">
        <v>18878.14</v>
      </c>
      <c r="V1126" s="27">
        <v>0</v>
      </c>
      <c r="W1126" s="27">
        <v>18878.14</v>
      </c>
      <c r="X1126" s="27">
        <v>6635605</v>
      </c>
    </row>
    <row r="1127" spans="1:25" x14ac:dyDescent="0.3">
      <c r="A1127" s="26" t="s">
        <v>2970</v>
      </c>
      <c r="B1127" s="26">
        <v>0</v>
      </c>
      <c r="C1127" s="26" t="s">
        <v>669</v>
      </c>
      <c r="D1127" s="26" t="s">
        <v>393</v>
      </c>
      <c r="E1127" s="26" t="s">
        <v>624</v>
      </c>
      <c r="F1127" s="26">
        <v>2019</v>
      </c>
      <c r="G1127" s="26" t="s">
        <v>775</v>
      </c>
      <c r="H1127" s="26">
        <v>1</v>
      </c>
      <c r="I1127" s="26" t="s">
        <v>845</v>
      </c>
      <c r="J1127" s="26" t="s">
        <v>845</v>
      </c>
      <c r="K1127" s="26" t="s">
        <v>845</v>
      </c>
      <c r="M1127" s="27">
        <v>23500.31</v>
      </c>
      <c r="O1127" s="27">
        <v>23500.31</v>
      </c>
      <c r="P1127" s="27">
        <v>10616177</v>
      </c>
      <c r="Q1127" s="27">
        <v>4665.17</v>
      </c>
      <c r="S1127" s="27">
        <v>4665.17</v>
      </c>
      <c r="T1127" s="27">
        <v>2409537</v>
      </c>
      <c r="U1127" s="27">
        <v>28165.48</v>
      </c>
      <c r="V1127" s="27">
        <v>0</v>
      </c>
      <c r="W1127" s="27">
        <v>28165.48</v>
      </c>
      <c r="X1127" s="27">
        <v>13025714</v>
      </c>
    </row>
    <row r="1128" spans="1:25" hidden="1" x14ac:dyDescent="0.3">
      <c r="A1128" s="26" t="s">
        <v>2971</v>
      </c>
      <c r="B1128" s="26">
        <v>0</v>
      </c>
      <c r="C1128" s="26" t="s">
        <v>669</v>
      </c>
      <c r="D1128" s="26" t="s">
        <v>394</v>
      </c>
      <c r="E1128" s="26" t="s">
        <v>624</v>
      </c>
      <c r="F1128" s="26">
        <v>2016</v>
      </c>
      <c r="G1128" s="26" t="s">
        <v>775</v>
      </c>
      <c r="H1128" s="26">
        <v>1</v>
      </c>
      <c r="I1128" s="26" t="s">
        <v>845</v>
      </c>
      <c r="J1128" s="26" t="s">
        <v>849</v>
      </c>
      <c r="K1128" s="26" t="s">
        <v>845</v>
      </c>
      <c r="L1128" s="26" t="s">
        <v>2972</v>
      </c>
      <c r="M1128" s="27">
        <v>4049.1038735787201</v>
      </c>
      <c r="O1128" s="27">
        <v>4049.1038735787201</v>
      </c>
      <c r="P1128" s="27">
        <v>1318555</v>
      </c>
      <c r="Q1128" s="27">
        <v>3577.3077664289799</v>
      </c>
      <c r="S1128" s="27">
        <v>3577.3077664289799</v>
      </c>
      <c r="T1128" s="27">
        <v>1975634</v>
      </c>
      <c r="U1128" s="27">
        <v>7626.41164000771</v>
      </c>
      <c r="V1128" s="27">
        <v>0</v>
      </c>
      <c r="W1128" s="27">
        <v>7626.41164000771</v>
      </c>
      <c r="X1128" s="27">
        <v>3294189</v>
      </c>
      <c r="Y1128" s="26" t="s">
        <v>2973</v>
      </c>
    </row>
    <row r="1129" spans="1:25" hidden="1" x14ac:dyDescent="0.3">
      <c r="A1129" s="26" t="s">
        <v>2974</v>
      </c>
      <c r="B1129" s="26">
        <v>0</v>
      </c>
      <c r="C1129" s="26" t="s">
        <v>669</v>
      </c>
      <c r="D1129" s="26" t="s">
        <v>394</v>
      </c>
      <c r="E1129" s="26" t="s">
        <v>624</v>
      </c>
      <c r="F1129" s="26">
        <v>2017</v>
      </c>
      <c r="G1129" s="26" t="s">
        <v>775</v>
      </c>
      <c r="H1129" s="26">
        <v>1</v>
      </c>
      <c r="I1129" s="26" t="s">
        <v>845</v>
      </c>
      <c r="J1129" s="26" t="s">
        <v>849</v>
      </c>
      <c r="K1129" s="26" t="s">
        <v>845</v>
      </c>
      <c r="L1129" s="26" t="s">
        <v>2975</v>
      </c>
      <c r="M1129" s="27">
        <v>12933.616200992499</v>
      </c>
      <c r="N1129" s="27">
        <v>0</v>
      </c>
      <c r="O1129" s="27">
        <v>12933.616200992499</v>
      </c>
      <c r="P1129" s="27">
        <v>1570695.2286543299</v>
      </c>
      <c r="Q1129" s="27">
        <v>11264.829879364101</v>
      </c>
      <c r="R1129" s="27">
        <v>0</v>
      </c>
      <c r="S1129" s="27">
        <v>11264.829879364101</v>
      </c>
      <c r="T1129" s="27">
        <v>2060271.9577063699</v>
      </c>
      <c r="U1129" s="27">
        <v>24198.446080356702</v>
      </c>
      <c r="V1129" s="27">
        <v>0</v>
      </c>
      <c r="W1129" s="27">
        <v>24198.446080356702</v>
      </c>
      <c r="X1129" s="27">
        <v>3630967.1863606898</v>
      </c>
      <c r="Y1129" s="26" t="s">
        <v>2976</v>
      </c>
    </row>
    <row r="1130" spans="1:25" hidden="1" x14ac:dyDescent="0.3">
      <c r="A1130" s="26" t="s">
        <v>2977</v>
      </c>
      <c r="B1130" s="26">
        <v>0</v>
      </c>
      <c r="C1130" s="26" t="s">
        <v>669</v>
      </c>
      <c r="D1130" s="26" t="s">
        <v>395</v>
      </c>
      <c r="E1130" s="26" t="s">
        <v>624</v>
      </c>
      <c r="F1130" s="26">
        <v>2018</v>
      </c>
      <c r="G1130" s="26" t="s">
        <v>775</v>
      </c>
      <c r="H1130" s="26">
        <v>1</v>
      </c>
      <c r="I1130" s="26" t="s">
        <v>845</v>
      </c>
      <c r="J1130" s="26" t="s">
        <v>849</v>
      </c>
      <c r="K1130" s="26" t="s">
        <v>845</v>
      </c>
      <c r="L1130" s="26" t="s">
        <v>2975</v>
      </c>
      <c r="M1130" s="27">
        <v>5303</v>
      </c>
      <c r="O1130" s="27">
        <v>5303</v>
      </c>
      <c r="P1130" s="27">
        <v>1230966</v>
      </c>
      <c r="Q1130" s="27">
        <v>9344</v>
      </c>
      <c r="S1130" s="27">
        <v>9344</v>
      </c>
      <c r="T1130" s="27">
        <v>1238112</v>
      </c>
      <c r="U1130" s="27">
        <v>14647</v>
      </c>
      <c r="V1130" s="27">
        <v>0</v>
      </c>
      <c r="W1130" s="27">
        <v>14647</v>
      </c>
      <c r="X1130" s="27">
        <v>2469078</v>
      </c>
      <c r="Y1130" s="26" t="s">
        <v>2978</v>
      </c>
    </row>
    <row r="1131" spans="1:25" x14ac:dyDescent="0.3">
      <c r="A1131" s="26" t="s">
        <v>2979</v>
      </c>
      <c r="B1131" s="26">
        <v>0</v>
      </c>
      <c r="C1131" s="26" t="s">
        <v>669</v>
      </c>
      <c r="D1131" s="26" t="s">
        <v>395</v>
      </c>
      <c r="E1131" s="26" t="s">
        <v>624</v>
      </c>
      <c r="F1131" s="26">
        <v>2019</v>
      </c>
      <c r="G1131" s="26" t="s">
        <v>843</v>
      </c>
      <c r="H1131" s="26">
        <v>1</v>
      </c>
      <c r="I1131" s="26" t="s">
        <v>845</v>
      </c>
      <c r="J1131" s="26" t="s">
        <v>849</v>
      </c>
      <c r="K1131" s="26" t="s">
        <v>845</v>
      </c>
      <c r="L1131" s="26" t="s">
        <v>2980</v>
      </c>
      <c r="M1131" s="27">
        <v>7118.99</v>
      </c>
      <c r="N1131" s="27">
        <v>0</v>
      </c>
      <c r="O1131" s="27">
        <v>7118.99</v>
      </c>
      <c r="P1131" s="27">
        <v>1230925.2652630301</v>
      </c>
      <c r="Q1131" s="27">
        <v>12184.62</v>
      </c>
      <c r="R1131" s="27">
        <v>0</v>
      </c>
      <c r="S1131" s="27">
        <v>12184.62</v>
      </c>
      <c r="T1131" s="27">
        <v>1165809</v>
      </c>
      <c r="U1131" s="27">
        <v>19303.61</v>
      </c>
      <c r="V1131" s="27">
        <v>0</v>
      </c>
      <c r="W1131" s="27">
        <v>19303.61</v>
      </c>
      <c r="X1131" s="27">
        <v>2396734.2652630298</v>
      </c>
      <c r="Y1131" s="26" t="s">
        <v>2981</v>
      </c>
    </row>
    <row r="1132" spans="1:25" hidden="1" x14ac:dyDescent="0.3">
      <c r="A1132" s="26" t="s">
        <v>2982</v>
      </c>
      <c r="B1132" s="26">
        <v>0</v>
      </c>
      <c r="C1132" s="26" t="s">
        <v>669</v>
      </c>
      <c r="D1132" s="26" t="s">
        <v>396</v>
      </c>
      <c r="E1132" s="26" t="s">
        <v>624</v>
      </c>
      <c r="F1132" s="26">
        <v>2016</v>
      </c>
      <c r="G1132" s="26" t="s">
        <v>775</v>
      </c>
      <c r="H1132" s="26">
        <v>1</v>
      </c>
      <c r="I1132" s="26" t="s">
        <v>806</v>
      </c>
      <c r="J1132" s="26" t="s">
        <v>849</v>
      </c>
      <c r="K1132" s="26" t="s">
        <v>845</v>
      </c>
      <c r="L1132" s="26" t="s">
        <v>2983</v>
      </c>
      <c r="M1132" s="27">
        <v>0</v>
      </c>
      <c r="N1132" s="27">
        <v>0</v>
      </c>
      <c r="O1132" s="27">
        <v>0</v>
      </c>
      <c r="P1132" s="27">
        <v>26176.656847658702</v>
      </c>
      <c r="Q1132" s="27">
        <v>15669.6320963006</v>
      </c>
      <c r="S1132" s="27">
        <v>0</v>
      </c>
      <c r="T1132" s="27">
        <v>4122094</v>
      </c>
      <c r="U1132" s="27">
        <v>0</v>
      </c>
      <c r="V1132" s="27">
        <v>0</v>
      </c>
      <c r="W1132" s="27">
        <v>0</v>
      </c>
      <c r="X1132" s="27">
        <v>26176.656847658702</v>
      </c>
      <c r="Y1132" s="26" t="s">
        <v>2966</v>
      </c>
    </row>
    <row r="1133" spans="1:25" hidden="1" x14ac:dyDescent="0.3">
      <c r="A1133" s="26" t="s">
        <v>2984</v>
      </c>
      <c r="B1133" s="26">
        <v>0</v>
      </c>
      <c r="C1133" s="26" t="s">
        <v>669</v>
      </c>
      <c r="D1133" s="26" t="s">
        <v>396</v>
      </c>
      <c r="E1133" s="26" t="s">
        <v>624</v>
      </c>
      <c r="F1133" s="26">
        <v>2017</v>
      </c>
      <c r="G1133" s="26" t="s">
        <v>775</v>
      </c>
      <c r="H1133" s="26">
        <v>1</v>
      </c>
      <c r="I1133" s="26" t="s">
        <v>849</v>
      </c>
      <c r="K1133" s="26" t="s">
        <v>845</v>
      </c>
      <c r="L1133" s="26" t="s">
        <v>2985</v>
      </c>
      <c r="M1133" s="27">
        <v>94.520349999999993</v>
      </c>
      <c r="O1133" s="27">
        <v>94.520349999999993</v>
      </c>
      <c r="P1133" s="27">
        <v>115811</v>
      </c>
      <c r="S1133" s="27">
        <v>0</v>
      </c>
      <c r="U1133" s="27">
        <v>94.520349999999993</v>
      </c>
      <c r="V1133" s="27">
        <v>0</v>
      </c>
      <c r="W1133" s="27">
        <v>94.520349999999993</v>
      </c>
      <c r="X1133" s="27">
        <v>115811</v>
      </c>
      <c r="Y1133" s="26" t="s">
        <v>2986</v>
      </c>
    </row>
    <row r="1134" spans="1:25" hidden="1" x14ac:dyDescent="0.3">
      <c r="A1134" s="26" t="s">
        <v>2987</v>
      </c>
      <c r="B1134" s="26">
        <v>0</v>
      </c>
      <c r="C1134" s="26" t="s">
        <v>669</v>
      </c>
      <c r="D1134" s="26" t="s">
        <v>396</v>
      </c>
      <c r="E1134" s="26" t="s">
        <v>624</v>
      </c>
      <c r="F1134" s="26">
        <v>2018</v>
      </c>
      <c r="G1134" s="26" t="s">
        <v>843</v>
      </c>
      <c r="H1134" s="26">
        <v>0</v>
      </c>
    </row>
    <row r="1135" spans="1:25" hidden="1" x14ac:dyDescent="0.3">
      <c r="A1135" s="26" t="s">
        <v>2988</v>
      </c>
      <c r="B1135" s="26">
        <v>0</v>
      </c>
      <c r="C1135" s="26" t="s">
        <v>669</v>
      </c>
      <c r="D1135" s="26" t="s">
        <v>397</v>
      </c>
      <c r="E1135" s="26" t="s">
        <v>624</v>
      </c>
      <c r="F1135" s="26">
        <v>2016</v>
      </c>
      <c r="G1135" s="26" t="s">
        <v>805</v>
      </c>
      <c r="H1135" s="26">
        <v>0</v>
      </c>
      <c r="I1135" s="26" t="s">
        <v>849</v>
      </c>
      <c r="J1135" s="26" t="s">
        <v>806</v>
      </c>
      <c r="K1135" s="26" t="s">
        <v>845</v>
      </c>
      <c r="L1135" s="26" t="s">
        <v>2989</v>
      </c>
      <c r="M1135" s="27">
        <v>94535.48</v>
      </c>
      <c r="O1135" s="27">
        <v>94535.48</v>
      </c>
      <c r="Q1135" s="27">
        <v>4758.31150732275</v>
      </c>
      <c r="S1135" s="27">
        <v>4758.31150732275</v>
      </c>
      <c r="U1135" s="27">
        <v>99293.791507322705</v>
      </c>
      <c r="V1135" s="27">
        <v>0</v>
      </c>
      <c r="W1135" s="27">
        <v>99293.791507322705</v>
      </c>
      <c r="X1135" s="27">
        <v>0</v>
      </c>
    </row>
    <row r="1136" spans="1:25" hidden="1" x14ac:dyDescent="0.3">
      <c r="A1136" s="26" t="s">
        <v>2990</v>
      </c>
      <c r="B1136" s="26">
        <v>0</v>
      </c>
      <c r="C1136" s="26" t="s">
        <v>669</v>
      </c>
      <c r="D1136" s="26" t="s">
        <v>397</v>
      </c>
      <c r="E1136" s="26" t="s">
        <v>624</v>
      </c>
      <c r="F1136" s="26">
        <v>2017</v>
      </c>
      <c r="G1136" s="26" t="s">
        <v>775</v>
      </c>
      <c r="H1136" s="26">
        <v>1</v>
      </c>
      <c r="I1136" s="26" t="s">
        <v>849</v>
      </c>
      <c r="J1136" s="26" t="s">
        <v>849</v>
      </c>
      <c r="K1136" s="26" t="s">
        <v>849</v>
      </c>
      <c r="M1136" s="27">
        <v>110299.33</v>
      </c>
      <c r="N1136" s="27">
        <v>0</v>
      </c>
      <c r="O1136" s="27">
        <v>110299.33</v>
      </c>
      <c r="P1136" s="27">
        <v>4446111.91</v>
      </c>
      <c r="Q1136" s="27">
        <v>2497.9489802816902</v>
      </c>
      <c r="R1136" s="27">
        <v>0</v>
      </c>
      <c r="S1136" s="27">
        <v>2497.9489802816902</v>
      </c>
      <c r="T1136" s="27">
        <v>3242372.16</v>
      </c>
      <c r="U1136" s="27">
        <v>112797.278980282</v>
      </c>
      <c r="V1136" s="27">
        <v>0</v>
      </c>
      <c r="W1136" s="27">
        <v>112797.278980282</v>
      </c>
      <c r="X1136" s="27">
        <v>7688484.0700000003</v>
      </c>
    </row>
    <row r="1137" spans="1:25" hidden="1" x14ac:dyDescent="0.3">
      <c r="A1137" s="26" t="s">
        <v>2991</v>
      </c>
      <c r="B1137" s="26">
        <v>0</v>
      </c>
      <c r="C1137" s="26" t="s">
        <v>669</v>
      </c>
      <c r="D1137" s="26" t="s">
        <v>398</v>
      </c>
      <c r="E1137" s="26" t="s">
        <v>624</v>
      </c>
      <c r="F1137" s="26">
        <v>2018</v>
      </c>
      <c r="G1137" s="26" t="s">
        <v>775</v>
      </c>
      <c r="H1137" s="26">
        <v>1</v>
      </c>
      <c r="I1137" s="26" t="s">
        <v>849</v>
      </c>
      <c r="J1137" s="26" t="s">
        <v>849</v>
      </c>
      <c r="K1137" s="26" t="s">
        <v>849</v>
      </c>
      <c r="M1137" s="27">
        <v>18608.689999999999</v>
      </c>
      <c r="O1137" s="27">
        <v>18608.689999999999</v>
      </c>
      <c r="P1137" s="27">
        <v>2012427.08</v>
      </c>
      <c r="Q1137" s="27">
        <v>2380.96</v>
      </c>
      <c r="S1137" s="27">
        <v>2380.96</v>
      </c>
      <c r="T1137" s="27">
        <v>1681734.65</v>
      </c>
      <c r="U1137" s="27">
        <v>20989.65</v>
      </c>
      <c r="V1137" s="27">
        <v>0</v>
      </c>
      <c r="W1137" s="27">
        <v>20989.65</v>
      </c>
      <c r="X1137" s="27">
        <v>3694161.73</v>
      </c>
    </row>
    <row r="1138" spans="1:25" x14ac:dyDescent="0.3">
      <c r="A1138" s="26" t="s">
        <v>2992</v>
      </c>
      <c r="B1138" s="26">
        <v>0</v>
      </c>
      <c r="C1138" s="26" t="s">
        <v>669</v>
      </c>
      <c r="D1138" s="26" t="s">
        <v>398</v>
      </c>
      <c r="E1138" s="26" t="s">
        <v>624</v>
      </c>
      <c r="F1138" s="26">
        <v>2019</v>
      </c>
      <c r="G1138" s="26" t="s">
        <v>775</v>
      </c>
      <c r="H1138" s="26">
        <v>1</v>
      </c>
      <c r="I1138" s="26" t="s">
        <v>849</v>
      </c>
      <c r="J1138" s="26" t="s">
        <v>849</v>
      </c>
      <c r="K1138" s="26" t="s">
        <v>849</v>
      </c>
      <c r="M1138" s="27">
        <v>13497.79</v>
      </c>
      <c r="N1138" s="27">
        <v>0</v>
      </c>
      <c r="O1138" s="27">
        <v>13497.79</v>
      </c>
      <c r="P1138" s="27">
        <v>1471968.44</v>
      </c>
      <c r="Q1138" s="27">
        <v>3346.31422630822</v>
      </c>
      <c r="R1138" s="27">
        <v>0</v>
      </c>
      <c r="S1138" s="27">
        <v>3346.31422630822</v>
      </c>
      <c r="T1138" s="27">
        <v>2216030.4900000002</v>
      </c>
      <c r="U1138" s="27">
        <v>16844.104226308202</v>
      </c>
      <c r="V1138" s="27">
        <v>0</v>
      </c>
      <c r="W1138" s="27">
        <v>16844.104226308202</v>
      </c>
      <c r="X1138" s="27">
        <v>3687998.93</v>
      </c>
    </row>
    <row r="1139" spans="1:25" hidden="1" x14ac:dyDescent="0.3">
      <c r="A1139" s="26" t="s">
        <v>2993</v>
      </c>
      <c r="B1139" s="26">
        <v>0</v>
      </c>
      <c r="C1139" s="26" t="s">
        <v>669</v>
      </c>
      <c r="D1139" s="26" t="s">
        <v>399</v>
      </c>
      <c r="E1139" s="26" t="s">
        <v>624</v>
      </c>
      <c r="F1139" s="26">
        <v>2016</v>
      </c>
      <c r="G1139" s="26" t="s">
        <v>805</v>
      </c>
      <c r="H1139" s="26">
        <v>0</v>
      </c>
      <c r="I1139" s="26" t="s">
        <v>845</v>
      </c>
      <c r="J1139" s="26" t="s">
        <v>849</v>
      </c>
      <c r="K1139" s="26" t="s">
        <v>845</v>
      </c>
      <c r="L1139" s="26" t="s">
        <v>2994</v>
      </c>
      <c r="M1139" s="27">
        <v>208816.23501770699</v>
      </c>
      <c r="N1139" s="27">
        <v>0</v>
      </c>
      <c r="O1139" s="27">
        <v>208816.23501770699</v>
      </c>
      <c r="P1139" s="27">
        <v>41476404.263032503</v>
      </c>
      <c r="Q1139" s="27">
        <v>7091.3533692032397</v>
      </c>
      <c r="R1139" s="27">
        <v>0</v>
      </c>
      <c r="S1139" s="27">
        <v>7091.3533692032397</v>
      </c>
      <c r="T1139" s="27">
        <v>7625374.2371797804</v>
      </c>
      <c r="U1139" s="27">
        <v>215907.58838691001</v>
      </c>
      <c r="V1139" s="27">
        <v>0</v>
      </c>
      <c r="W1139" s="27">
        <v>215907.58838691001</v>
      </c>
      <c r="X1139" s="27">
        <v>49101778.500212297</v>
      </c>
      <c r="Y1139" s="26" t="s">
        <v>2995</v>
      </c>
    </row>
    <row r="1140" spans="1:25" hidden="1" x14ac:dyDescent="0.3">
      <c r="A1140" s="26" t="s">
        <v>2996</v>
      </c>
      <c r="B1140" s="26">
        <v>0</v>
      </c>
      <c r="C1140" s="26" t="s">
        <v>669</v>
      </c>
      <c r="D1140" s="26" t="s">
        <v>399</v>
      </c>
      <c r="E1140" s="26" t="s">
        <v>624</v>
      </c>
      <c r="F1140" s="26">
        <v>2017</v>
      </c>
      <c r="G1140" s="26" t="s">
        <v>775</v>
      </c>
      <c r="H1140" s="26">
        <v>1</v>
      </c>
      <c r="I1140" s="26" t="s">
        <v>806</v>
      </c>
      <c r="J1140" s="26" t="s">
        <v>849</v>
      </c>
      <c r="K1140" s="26" t="s">
        <v>845</v>
      </c>
      <c r="L1140" s="26" t="s">
        <v>2997</v>
      </c>
      <c r="M1140" s="27">
        <v>257227.14285714299</v>
      </c>
      <c r="O1140" s="27">
        <v>257227.14285714299</v>
      </c>
      <c r="P1140" s="27">
        <v>34769428.455276303</v>
      </c>
      <c r="Q1140" s="27">
        <v>7205.2092983939101</v>
      </c>
      <c r="S1140" s="27">
        <v>7205.2092983939101</v>
      </c>
      <c r="T1140" s="27">
        <v>10439850.263555</v>
      </c>
      <c r="U1140" s="27">
        <v>264432.352155537</v>
      </c>
      <c r="V1140" s="27">
        <v>0</v>
      </c>
      <c r="W1140" s="27">
        <v>264432.352155537</v>
      </c>
      <c r="X1140" s="27">
        <v>45209278.718831301</v>
      </c>
      <c r="Y1140" s="26" t="s">
        <v>2998</v>
      </c>
    </row>
    <row r="1141" spans="1:25" hidden="1" x14ac:dyDescent="0.3">
      <c r="A1141" s="26" t="s">
        <v>2999</v>
      </c>
      <c r="B1141" s="26">
        <v>0</v>
      </c>
      <c r="C1141" s="26" t="s">
        <v>669</v>
      </c>
      <c r="D1141" s="26" t="s">
        <v>400</v>
      </c>
      <c r="E1141" s="26" t="s">
        <v>624</v>
      </c>
      <c r="F1141" s="26">
        <v>2018</v>
      </c>
      <c r="G1141" s="26" t="s">
        <v>843</v>
      </c>
      <c r="H1141" s="26">
        <v>1</v>
      </c>
      <c r="I1141" s="26" t="s">
        <v>845</v>
      </c>
      <c r="J1141" s="26" t="s">
        <v>845</v>
      </c>
      <c r="K1141" s="26" t="s">
        <v>845</v>
      </c>
      <c r="M1141" s="27">
        <v>84197</v>
      </c>
      <c r="O1141" s="27">
        <v>84197</v>
      </c>
      <c r="P1141" s="27">
        <v>14189275</v>
      </c>
      <c r="Q1141" s="27">
        <v>1122.32</v>
      </c>
      <c r="S1141" s="27">
        <v>1122.32</v>
      </c>
      <c r="T1141" s="27">
        <v>4757403</v>
      </c>
      <c r="U1141" s="27">
        <v>85319.32</v>
      </c>
      <c r="V1141" s="27">
        <v>0</v>
      </c>
      <c r="W1141" s="27">
        <v>85319.32</v>
      </c>
      <c r="X1141" s="27">
        <v>18946678</v>
      </c>
      <c r="Y1141" s="26" t="s">
        <v>3000</v>
      </c>
    </row>
    <row r="1142" spans="1:25" x14ac:dyDescent="0.3">
      <c r="A1142" s="26" t="s">
        <v>3001</v>
      </c>
      <c r="B1142" s="26">
        <v>0</v>
      </c>
      <c r="C1142" s="26" t="s">
        <v>669</v>
      </c>
      <c r="D1142" s="26" t="s">
        <v>400</v>
      </c>
      <c r="E1142" s="26" t="s">
        <v>624</v>
      </c>
      <c r="F1142" s="26">
        <v>2019</v>
      </c>
      <c r="G1142" s="26" t="s">
        <v>775</v>
      </c>
      <c r="H1142" s="26">
        <v>1</v>
      </c>
      <c r="I1142" s="26" t="s">
        <v>849</v>
      </c>
      <c r="J1142" s="26" t="s">
        <v>849</v>
      </c>
      <c r="K1142" s="26" t="s">
        <v>849</v>
      </c>
      <c r="M1142" s="27">
        <v>111905.92</v>
      </c>
      <c r="O1142" s="27">
        <v>111905.92</v>
      </c>
      <c r="P1142" s="27">
        <v>14989235.5171075</v>
      </c>
      <c r="Q1142" s="27">
        <v>9385.27</v>
      </c>
      <c r="S1142" s="27">
        <v>9385.27</v>
      </c>
      <c r="T1142" s="27">
        <v>3829046.6428925502</v>
      </c>
      <c r="U1142" s="27">
        <v>121291.19</v>
      </c>
      <c r="V1142" s="27">
        <v>0</v>
      </c>
      <c r="W1142" s="27">
        <v>121291.19</v>
      </c>
      <c r="X1142" s="27">
        <v>18818282.16</v>
      </c>
      <c r="Y1142" s="26" t="s">
        <v>3002</v>
      </c>
    </row>
    <row r="1143" spans="1:25" hidden="1" x14ac:dyDescent="0.3">
      <c r="A1143" s="26" t="s">
        <v>3003</v>
      </c>
      <c r="B1143" s="26">
        <v>0</v>
      </c>
      <c r="C1143" s="26" t="s">
        <v>669</v>
      </c>
      <c r="D1143" s="26" t="s">
        <v>401</v>
      </c>
      <c r="E1143" s="26" t="s">
        <v>624</v>
      </c>
      <c r="F1143" s="26">
        <v>2016</v>
      </c>
      <c r="G1143" s="26" t="s">
        <v>775</v>
      </c>
      <c r="H1143" s="26">
        <v>1</v>
      </c>
      <c r="I1143" s="26" t="s">
        <v>845</v>
      </c>
      <c r="J1143" s="26" t="s">
        <v>849</v>
      </c>
      <c r="K1143" s="26" t="s">
        <v>845</v>
      </c>
      <c r="L1143" s="26" t="s">
        <v>3004</v>
      </c>
      <c r="M1143" s="27">
        <v>34042.066926504704</v>
      </c>
      <c r="O1143" s="27">
        <v>34042.066926504704</v>
      </c>
      <c r="P1143" s="27">
        <v>16162769.699999999</v>
      </c>
      <c r="Q1143" s="27">
        <v>18172.095293860901</v>
      </c>
      <c r="S1143" s="27">
        <v>18172.095293860901</v>
      </c>
      <c r="T1143" s="27">
        <v>2425998</v>
      </c>
      <c r="U1143" s="27">
        <v>52214.162220365601</v>
      </c>
      <c r="V1143" s="27">
        <v>0</v>
      </c>
      <c r="W1143" s="27">
        <v>52214.162220365601</v>
      </c>
      <c r="X1143" s="27">
        <v>18588767.699999999</v>
      </c>
      <c r="Y1143" s="26" t="s">
        <v>3005</v>
      </c>
    </row>
    <row r="1144" spans="1:25" hidden="1" x14ac:dyDescent="0.3">
      <c r="A1144" s="26" t="s">
        <v>3006</v>
      </c>
      <c r="B1144" s="26">
        <v>0</v>
      </c>
      <c r="C1144" s="26" t="s">
        <v>669</v>
      </c>
      <c r="D1144" s="26" t="s">
        <v>401</v>
      </c>
      <c r="E1144" s="26" t="s">
        <v>624</v>
      </c>
      <c r="F1144" s="26">
        <v>2017</v>
      </c>
      <c r="G1144" s="26" t="s">
        <v>775</v>
      </c>
      <c r="H1144" s="26">
        <v>1</v>
      </c>
      <c r="I1144" s="26" t="s">
        <v>845</v>
      </c>
      <c r="J1144" s="26" t="s">
        <v>849</v>
      </c>
      <c r="K1144" s="26" t="s">
        <v>845</v>
      </c>
      <c r="L1144" s="26" t="s">
        <v>3007</v>
      </c>
      <c r="M1144" s="27">
        <v>186640.69265224299</v>
      </c>
      <c r="O1144" s="27">
        <v>186640.69265224299</v>
      </c>
      <c r="P1144" s="27">
        <v>23979600.291324899</v>
      </c>
      <c r="Q1144" s="27">
        <v>26744</v>
      </c>
      <c r="S1144" s="27">
        <v>26744</v>
      </c>
      <c r="T1144" s="27">
        <v>3865505.9625642402</v>
      </c>
      <c r="U1144" s="27">
        <v>213384.69265224299</v>
      </c>
      <c r="V1144" s="27">
        <v>0</v>
      </c>
      <c r="W1144" s="27">
        <v>213384.69265224299</v>
      </c>
      <c r="X1144" s="27">
        <v>27845106.253889099</v>
      </c>
      <c r="Y1144" s="26" t="s">
        <v>3008</v>
      </c>
    </row>
    <row r="1145" spans="1:25" hidden="1" x14ac:dyDescent="0.3">
      <c r="A1145" s="26" t="s">
        <v>3009</v>
      </c>
      <c r="B1145" s="26">
        <v>0</v>
      </c>
      <c r="C1145" s="26" t="s">
        <v>669</v>
      </c>
      <c r="D1145" s="26" t="s">
        <v>402</v>
      </c>
      <c r="E1145" s="26" t="s">
        <v>624</v>
      </c>
      <c r="F1145" s="26">
        <v>2018</v>
      </c>
      <c r="G1145" s="26" t="s">
        <v>775</v>
      </c>
      <c r="H1145" s="26">
        <v>1</v>
      </c>
      <c r="I1145" s="26" t="s">
        <v>845</v>
      </c>
      <c r="J1145" s="26" t="s">
        <v>849</v>
      </c>
      <c r="K1145" s="26" t="s">
        <v>845</v>
      </c>
      <c r="L1145" s="26" t="s">
        <v>3010</v>
      </c>
      <c r="M1145" s="27">
        <v>56115.89</v>
      </c>
      <c r="O1145" s="27">
        <v>56115.89</v>
      </c>
      <c r="P1145" s="27">
        <v>11772198</v>
      </c>
      <c r="Q1145" s="27">
        <v>27736.93</v>
      </c>
      <c r="S1145" s="27">
        <v>27736.93</v>
      </c>
      <c r="T1145" s="27">
        <v>4133212</v>
      </c>
      <c r="U1145" s="27">
        <v>83852.820000000007</v>
      </c>
      <c r="V1145" s="27">
        <v>0</v>
      </c>
      <c r="W1145" s="27">
        <v>83852.820000000007</v>
      </c>
      <c r="X1145" s="27">
        <v>15905410</v>
      </c>
      <c r="Y1145" s="26" t="s">
        <v>2963</v>
      </c>
    </row>
    <row r="1146" spans="1:25" x14ac:dyDescent="0.3">
      <c r="A1146" s="26" t="s">
        <v>3011</v>
      </c>
      <c r="B1146" s="26">
        <v>0</v>
      </c>
      <c r="C1146" s="26" t="s">
        <v>669</v>
      </c>
      <c r="D1146" s="26" t="s">
        <v>402</v>
      </c>
      <c r="E1146" s="26" t="s">
        <v>624</v>
      </c>
      <c r="F1146" s="26">
        <v>2019</v>
      </c>
      <c r="G1146" s="26" t="s">
        <v>775</v>
      </c>
      <c r="H1146" s="26">
        <v>1</v>
      </c>
      <c r="I1146" s="26" t="s">
        <v>845</v>
      </c>
      <c r="J1146" s="26" t="s">
        <v>845</v>
      </c>
      <c r="K1146" s="26" t="s">
        <v>845</v>
      </c>
      <c r="L1146" s="26" t="s">
        <v>3010</v>
      </c>
      <c r="M1146" s="27">
        <v>77800</v>
      </c>
      <c r="O1146" s="27">
        <v>77800</v>
      </c>
      <c r="P1146" s="27">
        <v>3136641</v>
      </c>
      <c r="Q1146" s="27">
        <v>17329</v>
      </c>
      <c r="S1146" s="27">
        <v>17329</v>
      </c>
      <c r="T1146" s="27">
        <v>2990455</v>
      </c>
      <c r="U1146" s="27">
        <v>95129</v>
      </c>
      <c r="V1146" s="27">
        <v>0</v>
      </c>
      <c r="W1146" s="27">
        <v>95129</v>
      </c>
      <c r="X1146" s="27">
        <v>6127096</v>
      </c>
      <c r="Y1146" s="26" t="s">
        <v>3012</v>
      </c>
    </row>
    <row r="1147" spans="1:25" hidden="1" x14ac:dyDescent="0.3">
      <c r="A1147" s="26" t="s">
        <v>3013</v>
      </c>
      <c r="B1147" s="26">
        <v>0</v>
      </c>
      <c r="C1147" s="26" t="s">
        <v>670</v>
      </c>
      <c r="D1147" s="26" t="s">
        <v>403</v>
      </c>
      <c r="E1147" s="26" t="s">
        <v>624</v>
      </c>
      <c r="F1147" s="26">
        <v>2016</v>
      </c>
      <c r="G1147" s="26" t="s">
        <v>775</v>
      </c>
      <c r="H1147" s="26">
        <v>1</v>
      </c>
      <c r="I1147" s="26" t="s">
        <v>806</v>
      </c>
      <c r="J1147" s="26" t="s">
        <v>806</v>
      </c>
      <c r="K1147" s="26" t="s">
        <v>807</v>
      </c>
      <c r="O1147" s="27">
        <v>0</v>
      </c>
      <c r="P1147" s="27">
        <v>1024186</v>
      </c>
      <c r="S1147" s="27">
        <v>0</v>
      </c>
      <c r="T1147" s="27">
        <v>342551</v>
      </c>
      <c r="U1147" s="27">
        <v>0</v>
      </c>
      <c r="V1147" s="27">
        <v>0</v>
      </c>
      <c r="W1147" s="27">
        <v>0</v>
      </c>
      <c r="X1147" s="27">
        <v>1366737</v>
      </c>
      <c r="Y1147" s="26" t="s">
        <v>3014</v>
      </c>
    </row>
    <row r="1148" spans="1:25" hidden="1" x14ac:dyDescent="0.3">
      <c r="A1148" s="26" t="s">
        <v>3015</v>
      </c>
      <c r="B1148" s="26">
        <v>0</v>
      </c>
      <c r="C1148" s="26" t="s">
        <v>670</v>
      </c>
      <c r="D1148" s="26" t="s">
        <v>403</v>
      </c>
      <c r="E1148" s="26" t="s">
        <v>624</v>
      </c>
      <c r="F1148" s="26">
        <v>2017</v>
      </c>
      <c r="G1148" s="26" t="s">
        <v>775</v>
      </c>
      <c r="H1148" s="26">
        <v>1</v>
      </c>
      <c r="I1148" s="26" t="s">
        <v>806</v>
      </c>
      <c r="J1148" s="26" t="s">
        <v>806</v>
      </c>
      <c r="K1148" s="26" t="s">
        <v>807</v>
      </c>
      <c r="M1148" s="27">
        <v>0</v>
      </c>
      <c r="N1148" s="27">
        <v>0</v>
      </c>
      <c r="O1148" s="27">
        <v>0</v>
      </c>
      <c r="P1148" s="27">
        <v>1401820.28</v>
      </c>
      <c r="Q1148" s="27">
        <v>0</v>
      </c>
      <c r="R1148" s="27">
        <v>0</v>
      </c>
      <c r="S1148" s="27">
        <v>0</v>
      </c>
      <c r="T1148" s="27">
        <v>645869.84</v>
      </c>
      <c r="U1148" s="27">
        <v>0</v>
      </c>
      <c r="V1148" s="27">
        <v>0</v>
      </c>
      <c r="W1148" s="27">
        <v>0</v>
      </c>
      <c r="X1148" s="27">
        <v>2047690.12</v>
      </c>
      <c r="Y1148" s="26" t="s">
        <v>3016</v>
      </c>
    </row>
    <row r="1149" spans="1:25" hidden="1" x14ac:dyDescent="0.3">
      <c r="A1149" s="26" t="s">
        <v>3017</v>
      </c>
      <c r="B1149" s="26">
        <v>0</v>
      </c>
      <c r="C1149" s="26" t="s">
        <v>670</v>
      </c>
      <c r="D1149" s="26" t="s">
        <v>403</v>
      </c>
      <c r="E1149" s="26" t="s">
        <v>624</v>
      </c>
      <c r="F1149" s="26">
        <v>2018</v>
      </c>
      <c r="G1149" s="26" t="s">
        <v>775</v>
      </c>
      <c r="H1149" s="26">
        <v>1</v>
      </c>
      <c r="I1149" s="26" t="s">
        <v>806</v>
      </c>
      <c r="J1149" s="26" t="s">
        <v>806</v>
      </c>
      <c r="K1149" s="26" t="s">
        <v>807</v>
      </c>
      <c r="O1149" s="27">
        <v>0</v>
      </c>
      <c r="P1149" s="27">
        <v>1415016</v>
      </c>
      <c r="S1149" s="27">
        <v>0</v>
      </c>
      <c r="T1149" s="27">
        <v>1617433.87</v>
      </c>
      <c r="U1149" s="27">
        <v>0</v>
      </c>
      <c r="V1149" s="27">
        <v>0</v>
      </c>
      <c r="W1149" s="27">
        <v>0</v>
      </c>
      <c r="X1149" s="27">
        <v>3032449.87</v>
      </c>
    </row>
    <row r="1150" spans="1:25" x14ac:dyDescent="0.3">
      <c r="A1150" s="26" t="s">
        <v>3018</v>
      </c>
      <c r="B1150" s="26">
        <v>0</v>
      </c>
      <c r="C1150" s="26" t="s">
        <v>670</v>
      </c>
      <c r="D1150" s="26" t="s">
        <v>3019</v>
      </c>
      <c r="E1150" s="26" t="s">
        <v>624</v>
      </c>
      <c r="F1150" s="26">
        <v>2019</v>
      </c>
      <c r="G1150" s="26" t="s">
        <v>775</v>
      </c>
      <c r="H1150" s="26">
        <v>1</v>
      </c>
      <c r="I1150" s="26" t="s">
        <v>806</v>
      </c>
      <c r="J1150" s="26" t="s">
        <v>806</v>
      </c>
      <c r="K1150" s="26" t="s">
        <v>807</v>
      </c>
      <c r="O1150" s="27">
        <v>0</v>
      </c>
      <c r="P1150" s="27">
        <v>470259</v>
      </c>
      <c r="S1150" s="27">
        <v>0</v>
      </c>
      <c r="T1150" s="27">
        <v>556050</v>
      </c>
      <c r="U1150" s="27">
        <v>0</v>
      </c>
      <c r="V1150" s="27">
        <v>0</v>
      </c>
      <c r="W1150" s="27">
        <v>0</v>
      </c>
      <c r="X1150" s="27">
        <v>1026309</v>
      </c>
    </row>
    <row r="1151" spans="1:25" hidden="1" x14ac:dyDescent="0.3">
      <c r="A1151" s="26" t="s">
        <v>3020</v>
      </c>
      <c r="B1151" s="26">
        <v>0</v>
      </c>
      <c r="C1151" s="26" t="s">
        <v>718</v>
      </c>
      <c r="D1151" s="26" t="s">
        <v>412</v>
      </c>
      <c r="E1151" s="26" t="s">
        <v>624</v>
      </c>
      <c r="F1151" s="26">
        <v>2018</v>
      </c>
      <c r="G1151" s="26" t="s">
        <v>775</v>
      </c>
      <c r="H1151" s="26">
        <v>1</v>
      </c>
      <c r="I1151" s="26" t="s">
        <v>806</v>
      </c>
      <c r="J1151" s="26" t="s">
        <v>806</v>
      </c>
      <c r="K1151" s="26" t="s">
        <v>807</v>
      </c>
      <c r="L1151" s="26" t="s">
        <v>3021</v>
      </c>
      <c r="M1151" s="27">
        <v>32943.33</v>
      </c>
      <c r="N1151" s="27">
        <v>32943.33</v>
      </c>
      <c r="O1151" s="27">
        <v>0</v>
      </c>
      <c r="P1151" s="27">
        <v>2826239.47</v>
      </c>
      <c r="Q1151" s="27">
        <v>21082.345139079502</v>
      </c>
      <c r="R1151" s="27">
        <v>2582.0862344665402</v>
      </c>
      <c r="S1151" s="27">
        <v>18500.2589046129</v>
      </c>
      <c r="T1151" s="27">
        <v>3477876.87</v>
      </c>
      <c r="U1151" s="27">
        <v>54025.675139079503</v>
      </c>
      <c r="V1151" s="27">
        <v>35525.416234466502</v>
      </c>
      <c r="W1151" s="27">
        <v>18500.2589046129</v>
      </c>
      <c r="X1151" s="27">
        <v>6304116.3399999999</v>
      </c>
      <c r="Y1151" s="26" t="s">
        <v>3022</v>
      </c>
    </row>
    <row r="1152" spans="1:25" x14ac:dyDescent="0.3">
      <c r="A1152" s="26" t="s">
        <v>3023</v>
      </c>
      <c r="B1152" s="26">
        <v>0</v>
      </c>
      <c r="C1152" s="26" t="s">
        <v>718</v>
      </c>
      <c r="D1152" s="26" t="s">
        <v>412</v>
      </c>
      <c r="E1152" s="26" t="s">
        <v>624</v>
      </c>
      <c r="F1152" s="26">
        <v>2019</v>
      </c>
      <c r="G1152" s="26" t="s">
        <v>843</v>
      </c>
      <c r="H1152" s="26">
        <v>0</v>
      </c>
    </row>
    <row r="1153" spans="1:25" hidden="1" x14ac:dyDescent="0.3">
      <c r="A1153" s="26" t="s">
        <v>3024</v>
      </c>
      <c r="B1153" s="26">
        <v>0</v>
      </c>
      <c r="C1153" s="26" t="s">
        <v>718</v>
      </c>
      <c r="D1153" s="26" t="s">
        <v>413</v>
      </c>
      <c r="E1153" s="26" t="s">
        <v>624</v>
      </c>
      <c r="F1153" s="26">
        <v>2016</v>
      </c>
      <c r="G1153" s="26" t="s">
        <v>805</v>
      </c>
      <c r="H1153" s="26">
        <v>0</v>
      </c>
      <c r="I1153" s="26" t="s">
        <v>882</v>
      </c>
      <c r="J1153" s="26" t="s">
        <v>882</v>
      </c>
      <c r="K1153" s="26" t="s">
        <v>845</v>
      </c>
      <c r="L1153" s="26" t="s">
        <v>3025</v>
      </c>
      <c r="M1153" s="27">
        <v>0</v>
      </c>
      <c r="N1153" s="27">
        <v>0</v>
      </c>
      <c r="O1153" s="27">
        <v>0</v>
      </c>
      <c r="P1153" s="27">
        <v>1902734</v>
      </c>
      <c r="Q1153" s="27">
        <v>11544.691999999999</v>
      </c>
      <c r="R1153" s="27">
        <v>346.37085000000002</v>
      </c>
      <c r="S1153" s="27">
        <v>11198.32115</v>
      </c>
      <c r="T1153" s="27">
        <v>2512397</v>
      </c>
      <c r="U1153" s="27">
        <v>11544.691999999999</v>
      </c>
      <c r="V1153" s="27">
        <v>346.37085000000002</v>
      </c>
      <c r="W1153" s="27">
        <v>11198.32115</v>
      </c>
      <c r="X1153" s="27">
        <v>4415131</v>
      </c>
      <c r="Y1153" s="26" t="s">
        <v>3026</v>
      </c>
    </row>
    <row r="1154" spans="1:25" hidden="1" x14ac:dyDescent="0.3">
      <c r="A1154" s="26" t="s">
        <v>3027</v>
      </c>
      <c r="B1154" s="26">
        <v>0</v>
      </c>
      <c r="C1154" s="26" t="s">
        <v>718</v>
      </c>
      <c r="D1154" s="26" t="s">
        <v>413</v>
      </c>
      <c r="E1154" s="26" t="s">
        <v>624</v>
      </c>
      <c r="F1154" s="26">
        <v>2017</v>
      </c>
      <c r="G1154" s="26" t="s">
        <v>775</v>
      </c>
      <c r="H1154" s="26">
        <v>1</v>
      </c>
      <c r="I1154" s="26" t="s">
        <v>882</v>
      </c>
      <c r="J1154" s="26" t="s">
        <v>882</v>
      </c>
      <c r="K1154" s="26" t="s">
        <v>845</v>
      </c>
      <c r="L1154" s="26" t="s">
        <v>3025</v>
      </c>
      <c r="M1154" s="27">
        <v>0</v>
      </c>
      <c r="N1154" s="27">
        <v>0</v>
      </c>
      <c r="O1154" s="27">
        <v>0</v>
      </c>
      <c r="P1154" s="27">
        <v>2419843</v>
      </c>
      <c r="Q1154" s="27">
        <v>12469.83</v>
      </c>
      <c r="R1154" s="27">
        <v>12469.83</v>
      </c>
      <c r="S1154" s="27">
        <v>0</v>
      </c>
      <c r="T1154" s="27">
        <v>3872772</v>
      </c>
      <c r="U1154" s="27">
        <v>12469.83</v>
      </c>
      <c r="V1154" s="27">
        <v>12469.83</v>
      </c>
      <c r="W1154" s="27">
        <v>0</v>
      </c>
      <c r="X1154" s="27">
        <v>6292615</v>
      </c>
      <c r="Y1154" s="26" t="s">
        <v>3028</v>
      </c>
    </row>
    <row r="1155" spans="1:25" hidden="1" x14ac:dyDescent="0.3">
      <c r="A1155" s="26" t="s">
        <v>3029</v>
      </c>
      <c r="B1155" s="26">
        <v>0</v>
      </c>
      <c r="C1155" s="26" t="s">
        <v>718</v>
      </c>
      <c r="D1155" s="26" t="s">
        <v>414</v>
      </c>
      <c r="E1155" s="26" t="s">
        <v>624</v>
      </c>
      <c r="F1155" s="26">
        <v>2015</v>
      </c>
      <c r="G1155" s="26" t="s">
        <v>843</v>
      </c>
      <c r="H1155" s="26">
        <v>0</v>
      </c>
    </row>
    <row r="1156" spans="1:25" hidden="1" x14ac:dyDescent="0.3">
      <c r="A1156" s="26" t="s">
        <v>3030</v>
      </c>
      <c r="B1156" s="26">
        <v>0</v>
      </c>
      <c r="C1156" s="26" t="s">
        <v>718</v>
      </c>
      <c r="D1156" s="26" t="s">
        <v>414</v>
      </c>
      <c r="E1156" s="26" t="s">
        <v>624</v>
      </c>
      <c r="F1156" s="26">
        <v>2016</v>
      </c>
      <c r="G1156" s="26" t="s">
        <v>805</v>
      </c>
      <c r="H1156" s="26">
        <v>0</v>
      </c>
      <c r="I1156" s="26" t="s">
        <v>806</v>
      </c>
      <c r="J1156" s="26" t="s">
        <v>806</v>
      </c>
      <c r="K1156" s="26" t="s">
        <v>807</v>
      </c>
      <c r="L1156" s="26" t="s">
        <v>3031</v>
      </c>
      <c r="O1156" s="27">
        <v>0</v>
      </c>
      <c r="P1156" s="27">
        <v>2389607</v>
      </c>
      <c r="S1156" s="27">
        <v>0</v>
      </c>
      <c r="T1156" s="27">
        <v>2218418</v>
      </c>
      <c r="U1156" s="27">
        <v>0</v>
      </c>
      <c r="V1156" s="27">
        <v>0</v>
      </c>
      <c r="W1156" s="27">
        <v>0</v>
      </c>
      <c r="X1156" s="27">
        <v>4608025</v>
      </c>
      <c r="Y1156" s="26" t="s">
        <v>3032</v>
      </c>
    </row>
    <row r="1157" spans="1:25" hidden="1" x14ac:dyDescent="0.3">
      <c r="A1157" s="26" t="s">
        <v>3033</v>
      </c>
      <c r="B1157" s="26">
        <v>0</v>
      </c>
      <c r="C1157" s="26" t="s">
        <v>718</v>
      </c>
      <c r="D1157" s="26" t="s">
        <v>414</v>
      </c>
      <c r="E1157" s="26" t="s">
        <v>624</v>
      </c>
      <c r="F1157" s="26">
        <v>2017</v>
      </c>
      <c r="G1157" s="26" t="s">
        <v>775</v>
      </c>
      <c r="H1157" s="26">
        <v>1</v>
      </c>
      <c r="I1157" s="26" t="s">
        <v>806</v>
      </c>
      <c r="J1157" s="26" t="s">
        <v>806</v>
      </c>
      <c r="K1157" s="26" t="s">
        <v>807</v>
      </c>
      <c r="L1157" s="26" t="s">
        <v>3034</v>
      </c>
      <c r="O1157" s="27">
        <v>0</v>
      </c>
      <c r="P1157" s="27">
        <v>3530654.63</v>
      </c>
      <c r="Q1157" s="27">
        <v>0</v>
      </c>
      <c r="R1157" s="27">
        <v>0</v>
      </c>
      <c r="S1157" s="27">
        <v>0</v>
      </c>
      <c r="T1157" s="27">
        <v>2127818.16</v>
      </c>
      <c r="U1157" s="27">
        <v>0</v>
      </c>
      <c r="V1157" s="27">
        <v>0</v>
      </c>
      <c r="W1157" s="27">
        <v>0</v>
      </c>
      <c r="X1157" s="27">
        <v>5658472.79</v>
      </c>
      <c r="Y1157" s="26" t="s">
        <v>3035</v>
      </c>
    </row>
    <row r="1158" spans="1:25" hidden="1" x14ac:dyDescent="0.3">
      <c r="A1158" s="26" t="s">
        <v>3036</v>
      </c>
      <c r="B1158" s="26">
        <v>0</v>
      </c>
      <c r="C1158" s="26" t="s">
        <v>718</v>
      </c>
      <c r="D1158" s="26" t="s">
        <v>415</v>
      </c>
      <c r="E1158" s="26" t="s">
        <v>624</v>
      </c>
      <c r="F1158" s="26">
        <v>2016</v>
      </c>
      <c r="G1158" s="26" t="s">
        <v>805</v>
      </c>
      <c r="H1158" s="26">
        <v>0</v>
      </c>
      <c r="I1158" s="26" t="s">
        <v>1008</v>
      </c>
      <c r="K1158" s="26" t="s">
        <v>845</v>
      </c>
      <c r="M1158" s="27">
        <v>70959.73</v>
      </c>
      <c r="N1158" s="27">
        <v>54188.160000000003</v>
      </c>
      <c r="O1158" s="27">
        <v>16771.57</v>
      </c>
      <c r="P1158" s="27">
        <v>6049662</v>
      </c>
      <c r="S1158" s="27">
        <v>0</v>
      </c>
      <c r="U1158" s="27">
        <v>70959.73</v>
      </c>
      <c r="V1158" s="27">
        <v>54188.160000000003</v>
      </c>
      <c r="W1158" s="27">
        <v>16771.57</v>
      </c>
      <c r="X1158" s="27">
        <v>6049662</v>
      </c>
    </row>
    <row r="1159" spans="1:25" hidden="1" x14ac:dyDescent="0.3">
      <c r="A1159" s="26" t="s">
        <v>3037</v>
      </c>
      <c r="B1159" s="26">
        <v>0</v>
      </c>
      <c r="C1159" s="26" t="s">
        <v>718</v>
      </c>
      <c r="D1159" s="26" t="s">
        <v>415</v>
      </c>
      <c r="E1159" s="26" t="s">
        <v>624</v>
      </c>
      <c r="F1159" s="26">
        <v>2017</v>
      </c>
      <c r="G1159" s="26" t="s">
        <v>775</v>
      </c>
      <c r="H1159" s="26">
        <v>1</v>
      </c>
      <c r="I1159" s="26" t="s">
        <v>1008</v>
      </c>
      <c r="K1159" s="26" t="s">
        <v>845</v>
      </c>
      <c r="M1159" s="27">
        <v>42964.31</v>
      </c>
      <c r="N1159" s="27">
        <v>10064.27</v>
      </c>
      <c r="O1159" s="27">
        <v>32900.04</v>
      </c>
      <c r="P1159" s="27">
        <v>4987481</v>
      </c>
      <c r="Q1159" s="27">
        <v>0</v>
      </c>
      <c r="R1159" s="27">
        <v>0</v>
      </c>
      <c r="S1159" s="27">
        <v>0</v>
      </c>
      <c r="T1159" s="27">
        <v>0</v>
      </c>
      <c r="U1159" s="27">
        <v>42964.31</v>
      </c>
      <c r="V1159" s="27">
        <v>10064.27</v>
      </c>
      <c r="W1159" s="27">
        <v>32900.04</v>
      </c>
      <c r="X1159" s="27">
        <v>4987481</v>
      </c>
    </row>
    <row r="1160" spans="1:25" hidden="1" x14ac:dyDescent="0.3">
      <c r="A1160" s="26" t="s">
        <v>3038</v>
      </c>
      <c r="B1160" s="26">
        <v>0</v>
      </c>
      <c r="C1160" s="26" t="s">
        <v>718</v>
      </c>
      <c r="D1160" s="26" t="s">
        <v>416</v>
      </c>
      <c r="E1160" s="26" t="s">
        <v>624</v>
      </c>
      <c r="F1160" s="26">
        <v>2018</v>
      </c>
      <c r="G1160" s="26" t="s">
        <v>805</v>
      </c>
      <c r="H1160" s="26">
        <v>0</v>
      </c>
      <c r="I1160" s="26" t="s">
        <v>1008</v>
      </c>
      <c r="K1160" s="26" t="s">
        <v>845</v>
      </c>
      <c r="M1160" s="27">
        <v>61801.7</v>
      </c>
      <c r="N1160" s="27">
        <v>19947.740000000002</v>
      </c>
      <c r="O1160" s="27">
        <v>41853.96</v>
      </c>
      <c r="P1160" s="27">
        <v>7044647.8200000003</v>
      </c>
      <c r="Q1160" s="27">
        <v>0</v>
      </c>
      <c r="R1160" s="27">
        <v>0</v>
      </c>
      <c r="S1160" s="27">
        <v>0</v>
      </c>
      <c r="T1160" s="27">
        <v>0</v>
      </c>
      <c r="U1160" s="27">
        <v>61801.7</v>
      </c>
      <c r="V1160" s="27">
        <v>19947.740000000002</v>
      </c>
      <c r="W1160" s="27">
        <v>41853.96</v>
      </c>
      <c r="X1160" s="27">
        <v>7044647.8200000003</v>
      </c>
    </row>
    <row r="1161" spans="1:25" x14ac:dyDescent="0.3">
      <c r="A1161" s="26" t="s">
        <v>3039</v>
      </c>
      <c r="B1161" s="26">
        <v>0</v>
      </c>
      <c r="C1161" s="26" t="s">
        <v>718</v>
      </c>
      <c r="D1161" s="26" t="s">
        <v>416</v>
      </c>
      <c r="E1161" s="26" t="s">
        <v>624</v>
      </c>
      <c r="F1161" s="26">
        <v>2019</v>
      </c>
      <c r="G1161" s="26" t="s">
        <v>843</v>
      </c>
      <c r="H1161" s="26">
        <v>0</v>
      </c>
    </row>
    <row r="1162" spans="1:25" hidden="1" x14ac:dyDescent="0.3">
      <c r="A1162" s="26" t="s">
        <v>3040</v>
      </c>
      <c r="B1162" s="26">
        <v>0</v>
      </c>
      <c r="C1162" s="26" t="s">
        <v>718</v>
      </c>
      <c r="D1162" s="26" t="s">
        <v>417</v>
      </c>
      <c r="E1162" s="26" t="s">
        <v>624</v>
      </c>
      <c r="F1162" s="26">
        <v>2016</v>
      </c>
      <c r="G1162" s="26" t="s">
        <v>805</v>
      </c>
      <c r="H1162" s="26">
        <v>0</v>
      </c>
      <c r="I1162" s="26" t="s">
        <v>806</v>
      </c>
      <c r="J1162" s="26" t="s">
        <v>806</v>
      </c>
      <c r="K1162" s="26" t="s">
        <v>807</v>
      </c>
      <c r="L1162" s="26" t="s">
        <v>3041</v>
      </c>
      <c r="M1162" s="27">
        <v>356724.390000001</v>
      </c>
      <c r="N1162" s="27">
        <v>340359.16</v>
      </c>
      <c r="O1162" s="27">
        <v>16365.2300000009</v>
      </c>
      <c r="P1162" s="27">
        <v>2060877.3499999901</v>
      </c>
      <c r="Q1162" s="27">
        <v>0</v>
      </c>
      <c r="R1162" s="27">
        <v>0</v>
      </c>
      <c r="S1162" s="27">
        <v>0</v>
      </c>
      <c r="T1162" s="27">
        <v>3261326.60689442</v>
      </c>
      <c r="U1162" s="27">
        <v>356724.390000001</v>
      </c>
      <c r="V1162" s="27">
        <v>340359.16</v>
      </c>
      <c r="W1162" s="27">
        <v>16365.2300000009</v>
      </c>
      <c r="X1162" s="27">
        <v>5322203.9568944098</v>
      </c>
      <c r="Y1162" s="26" t="s">
        <v>3042</v>
      </c>
    </row>
    <row r="1163" spans="1:25" hidden="1" x14ac:dyDescent="0.3">
      <c r="A1163" s="26" t="s">
        <v>3043</v>
      </c>
      <c r="B1163" s="26">
        <v>0</v>
      </c>
      <c r="C1163" s="26" t="s">
        <v>718</v>
      </c>
      <c r="D1163" s="26" t="s">
        <v>417</v>
      </c>
      <c r="E1163" s="26" t="s">
        <v>624</v>
      </c>
      <c r="F1163" s="26">
        <v>2017</v>
      </c>
      <c r="G1163" s="26" t="s">
        <v>775</v>
      </c>
      <c r="H1163" s="26">
        <v>1</v>
      </c>
      <c r="I1163" s="26" t="s">
        <v>806</v>
      </c>
      <c r="J1163" s="26" t="s">
        <v>806</v>
      </c>
      <c r="K1163" s="26" t="s">
        <v>807</v>
      </c>
      <c r="L1163" s="26" t="s">
        <v>3021</v>
      </c>
      <c r="M1163" s="27">
        <v>122961.61</v>
      </c>
      <c r="N1163" s="27">
        <v>139326.85</v>
      </c>
      <c r="O1163" s="27">
        <v>-16365.2400000001</v>
      </c>
      <c r="P1163" s="27">
        <v>2528536.17</v>
      </c>
      <c r="Q1163" s="27">
        <v>0</v>
      </c>
      <c r="R1163" s="27">
        <v>0</v>
      </c>
      <c r="S1163" s="27">
        <v>0</v>
      </c>
      <c r="T1163" s="27">
        <v>4350090.84315068</v>
      </c>
      <c r="U1163" s="27">
        <v>122961.61</v>
      </c>
      <c r="V1163" s="27">
        <v>139326.85</v>
      </c>
      <c r="W1163" s="27">
        <v>-16365.2400000001</v>
      </c>
      <c r="X1163" s="27">
        <v>6878627.0131506799</v>
      </c>
      <c r="Y1163" s="26" t="s">
        <v>3044</v>
      </c>
    </row>
    <row r="1164" spans="1:25" hidden="1" x14ac:dyDescent="0.3">
      <c r="A1164" s="26" t="s">
        <v>3045</v>
      </c>
      <c r="B1164" s="26">
        <v>0</v>
      </c>
      <c r="C1164" s="26" t="s">
        <v>673</v>
      </c>
      <c r="D1164" s="26" t="s">
        <v>420</v>
      </c>
      <c r="E1164" s="26" t="s">
        <v>624</v>
      </c>
      <c r="F1164" s="26">
        <v>2015</v>
      </c>
      <c r="G1164" s="26" t="s">
        <v>805</v>
      </c>
      <c r="H1164" s="26">
        <v>0</v>
      </c>
      <c r="I1164" s="26" t="s">
        <v>882</v>
      </c>
      <c r="J1164" s="26" t="s">
        <v>849</v>
      </c>
      <c r="K1164" s="26" t="s">
        <v>845</v>
      </c>
      <c r="L1164" s="26" t="s">
        <v>3046</v>
      </c>
      <c r="M1164" s="27">
        <v>115587</v>
      </c>
      <c r="N1164" s="27">
        <v>0</v>
      </c>
      <c r="O1164" s="27">
        <v>115587</v>
      </c>
      <c r="P1164" s="27">
        <v>1430915</v>
      </c>
      <c r="R1164" s="27">
        <v>0</v>
      </c>
      <c r="S1164" s="27">
        <v>0</v>
      </c>
      <c r="T1164" s="27">
        <v>395568</v>
      </c>
      <c r="U1164" s="27">
        <v>115587</v>
      </c>
      <c r="V1164" s="27">
        <v>0</v>
      </c>
      <c r="W1164" s="27">
        <v>115587</v>
      </c>
      <c r="X1164" s="27">
        <v>1826483</v>
      </c>
    </row>
    <row r="1165" spans="1:25" hidden="1" x14ac:dyDescent="0.3">
      <c r="A1165" s="26" t="s">
        <v>3047</v>
      </c>
      <c r="B1165" s="26">
        <v>0</v>
      </c>
      <c r="C1165" s="26" t="s">
        <v>673</v>
      </c>
      <c r="D1165" s="26" t="s">
        <v>420</v>
      </c>
      <c r="E1165" s="26" t="s">
        <v>624</v>
      </c>
      <c r="F1165" s="26">
        <v>2016</v>
      </c>
      <c r="G1165" s="26" t="s">
        <v>775</v>
      </c>
      <c r="H1165" s="26">
        <v>1</v>
      </c>
      <c r="I1165" s="26" t="s">
        <v>882</v>
      </c>
      <c r="J1165" s="26" t="s">
        <v>849</v>
      </c>
      <c r="K1165" s="26" t="s">
        <v>845</v>
      </c>
      <c r="L1165" s="26" t="s">
        <v>3046</v>
      </c>
      <c r="M1165" s="27">
        <v>115587</v>
      </c>
      <c r="O1165" s="27">
        <v>115587</v>
      </c>
      <c r="P1165" s="27">
        <v>1430915</v>
      </c>
      <c r="S1165" s="27">
        <v>0</v>
      </c>
      <c r="T1165" s="27">
        <v>395568</v>
      </c>
      <c r="U1165" s="27">
        <v>115587</v>
      </c>
      <c r="V1165" s="27">
        <v>0</v>
      </c>
      <c r="W1165" s="27">
        <v>115587</v>
      </c>
      <c r="X1165" s="27">
        <v>1826483</v>
      </c>
    </row>
    <row r="1166" spans="1:25" hidden="1" x14ac:dyDescent="0.3">
      <c r="A1166" s="26" t="s">
        <v>3048</v>
      </c>
      <c r="B1166" s="26">
        <v>0</v>
      </c>
      <c r="C1166" s="26" t="s">
        <v>673</v>
      </c>
      <c r="D1166" s="26" t="s">
        <v>420</v>
      </c>
      <c r="E1166" s="26" t="s">
        <v>624</v>
      </c>
      <c r="F1166" s="26">
        <v>2017</v>
      </c>
      <c r="G1166" s="26" t="s">
        <v>775</v>
      </c>
      <c r="H1166" s="26">
        <v>1</v>
      </c>
      <c r="I1166" s="26" t="s">
        <v>882</v>
      </c>
      <c r="J1166" s="26" t="s">
        <v>849</v>
      </c>
      <c r="K1166" s="26" t="s">
        <v>845</v>
      </c>
      <c r="L1166" s="26" t="s">
        <v>3046</v>
      </c>
      <c r="M1166" s="27">
        <v>90038</v>
      </c>
      <c r="N1166" s="27">
        <v>0</v>
      </c>
      <c r="O1166" s="27">
        <v>90038</v>
      </c>
      <c r="P1166" s="27">
        <v>1331308</v>
      </c>
      <c r="R1166" s="27">
        <v>0</v>
      </c>
      <c r="S1166" s="27">
        <v>0</v>
      </c>
      <c r="T1166" s="27">
        <v>558247</v>
      </c>
      <c r="U1166" s="27">
        <v>90038</v>
      </c>
      <c r="V1166" s="27">
        <v>0</v>
      </c>
      <c r="W1166" s="27">
        <v>90038</v>
      </c>
      <c r="X1166" s="27">
        <v>1889555</v>
      </c>
    </row>
    <row r="1167" spans="1:25" hidden="1" x14ac:dyDescent="0.3">
      <c r="A1167" s="26" t="s">
        <v>3049</v>
      </c>
      <c r="B1167" s="26">
        <v>0</v>
      </c>
      <c r="C1167" s="26" t="s">
        <v>673</v>
      </c>
      <c r="D1167" s="26" t="s">
        <v>421</v>
      </c>
      <c r="E1167" s="26" t="s">
        <v>624</v>
      </c>
      <c r="F1167" s="26">
        <v>2018</v>
      </c>
      <c r="G1167" s="26" t="s">
        <v>775</v>
      </c>
      <c r="H1167" s="26">
        <v>1</v>
      </c>
      <c r="I1167" s="26" t="s">
        <v>882</v>
      </c>
      <c r="J1167" s="26" t="s">
        <v>849</v>
      </c>
      <c r="K1167" s="26" t="s">
        <v>845</v>
      </c>
      <c r="L1167" s="26" t="s">
        <v>3046</v>
      </c>
      <c r="M1167" s="27">
        <v>46847</v>
      </c>
      <c r="O1167" s="27">
        <v>46847</v>
      </c>
      <c r="P1167" s="27">
        <v>516550</v>
      </c>
      <c r="S1167" s="27">
        <v>0</v>
      </c>
      <c r="T1167" s="27">
        <v>372101</v>
      </c>
      <c r="U1167" s="27">
        <v>46847</v>
      </c>
      <c r="V1167" s="27">
        <v>0</v>
      </c>
      <c r="W1167" s="27">
        <v>46847</v>
      </c>
      <c r="X1167" s="27">
        <v>888651</v>
      </c>
    </row>
    <row r="1168" spans="1:25" x14ac:dyDescent="0.3">
      <c r="A1168" s="26" t="s">
        <v>3050</v>
      </c>
      <c r="B1168" s="26">
        <v>0</v>
      </c>
      <c r="C1168" s="26" t="s">
        <v>673</v>
      </c>
      <c r="D1168" s="26" t="s">
        <v>421</v>
      </c>
      <c r="E1168" s="26" t="s">
        <v>624</v>
      </c>
      <c r="F1168" s="26">
        <v>2019</v>
      </c>
      <c r="G1168" s="26" t="s">
        <v>775</v>
      </c>
      <c r="H1168" s="26">
        <v>1</v>
      </c>
      <c r="I1168" s="26" t="s">
        <v>882</v>
      </c>
      <c r="J1168" s="26" t="s">
        <v>849</v>
      </c>
      <c r="K1168" s="26" t="s">
        <v>845</v>
      </c>
      <c r="L1168" s="26" t="s">
        <v>3051</v>
      </c>
      <c r="M1168" s="27">
        <v>48563</v>
      </c>
      <c r="O1168" s="27">
        <v>48563</v>
      </c>
      <c r="P1168" s="27">
        <v>832313.75422786502</v>
      </c>
      <c r="S1168" s="27">
        <v>0</v>
      </c>
      <c r="T1168" s="27">
        <v>442305.91508220602</v>
      </c>
      <c r="U1168" s="27">
        <v>48563</v>
      </c>
      <c r="V1168" s="27">
        <v>0</v>
      </c>
      <c r="W1168" s="27">
        <v>48563</v>
      </c>
      <c r="X1168" s="27">
        <v>1274619.6693100701</v>
      </c>
    </row>
    <row r="1169" spans="1:25" hidden="1" x14ac:dyDescent="0.3">
      <c r="A1169" s="26" t="s">
        <v>3052</v>
      </c>
      <c r="B1169" s="26">
        <v>0</v>
      </c>
      <c r="C1169" s="26" t="s">
        <v>673</v>
      </c>
      <c r="D1169" s="26" t="s">
        <v>422</v>
      </c>
      <c r="E1169" s="26" t="s">
        <v>624</v>
      </c>
      <c r="F1169" s="26">
        <v>2016</v>
      </c>
      <c r="G1169" s="26" t="s">
        <v>775</v>
      </c>
      <c r="H1169" s="26">
        <v>1</v>
      </c>
      <c r="I1169" s="26" t="s">
        <v>806</v>
      </c>
      <c r="K1169" s="26" t="s">
        <v>845</v>
      </c>
      <c r="L1169" s="26" t="s">
        <v>3053</v>
      </c>
      <c r="M1169" s="27">
        <v>21.4</v>
      </c>
      <c r="N1169" s="27">
        <v>0</v>
      </c>
      <c r="O1169" s="27">
        <v>21.4</v>
      </c>
      <c r="P1169" s="27">
        <v>665671.43000000005</v>
      </c>
      <c r="Q1169" s="27">
        <v>0</v>
      </c>
      <c r="R1169" s="27">
        <v>0</v>
      </c>
      <c r="S1169" s="27">
        <v>0</v>
      </c>
      <c r="T1169" s="27">
        <v>0</v>
      </c>
      <c r="U1169" s="27">
        <v>21.4</v>
      </c>
      <c r="V1169" s="27">
        <v>0</v>
      </c>
      <c r="W1169" s="27">
        <v>21.4</v>
      </c>
      <c r="X1169" s="27">
        <v>665671.43000000005</v>
      </c>
      <c r="Y1169" s="26" t="s">
        <v>3054</v>
      </c>
    </row>
    <row r="1170" spans="1:25" hidden="1" x14ac:dyDescent="0.3">
      <c r="A1170" s="26" t="s">
        <v>3055</v>
      </c>
      <c r="B1170" s="26">
        <v>0</v>
      </c>
      <c r="C1170" s="26" t="s">
        <v>673</v>
      </c>
      <c r="D1170" s="26" t="s">
        <v>422</v>
      </c>
      <c r="E1170" s="26" t="s">
        <v>624</v>
      </c>
      <c r="F1170" s="26">
        <v>2017</v>
      </c>
      <c r="G1170" s="26" t="s">
        <v>775</v>
      </c>
      <c r="H1170" s="26">
        <v>1</v>
      </c>
      <c r="I1170" s="26" t="s">
        <v>806</v>
      </c>
      <c r="K1170" s="26" t="s">
        <v>845</v>
      </c>
      <c r="L1170" s="26" t="s">
        <v>3053</v>
      </c>
      <c r="O1170" s="27">
        <v>0</v>
      </c>
      <c r="P1170" s="27">
        <v>598856.67000000004</v>
      </c>
      <c r="S1170" s="27">
        <v>0</v>
      </c>
      <c r="U1170" s="27">
        <v>0</v>
      </c>
      <c r="V1170" s="27">
        <v>0</v>
      </c>
      <c r="W1170" s="27">
        <v>0</v>
      </c>
      <c r="X1170" s="27">
        <v>598856.67000000004</v>
      </c>
    </row>
    <row r="1171" spans="1:25" hidden="1" x14ac:dyDescent="0.3">
      <c r="A1171" s="26" t="s">
        <v>3056</v>
      </c>
      <c r="B1171" s="26">
        <v>0</v>
      </c>
      <c r="C1171" s="26" t="s">
        <v>673</v>
      </c>
      <c r="D1171" s="26" t="s">
        <v>422</v>
      </c>
      <c r="E1171" s="26" t="s">
        <v>624</v>
      </c>
      <c r="F1171" s="26">
        <v>2018</v>
      </c>
      <c r="G1171" s="26" t="s">
        <v>775</v>
      </c>
      <c r="H1171" s="26">
        <v>1</v>
      </c>
      <c r="I1171" s="26" t="s">
        <v>806</v>
      </c>
      <c r="K1171" s="26" t="s">
        <v>845</v>
      </c>
      <c r="L1171" s="26" t="s">
        <v>3053</v>
      </c>
      <c r="M1171" s="27">
        <v>0</v>
      </c>
      <c r="N1171" s="27">
        <v>0</v>
      </c>
      <c r="O1171" s="27">
        <v>0</v>
      </c>
      <c r="P1171" s="27">
        <v>432084.94</v>
      </c>
      <c r="S1171" s="27">
        <v>0</v>
      </c>
      <c r="U1171" s="27">
        <v>0</v>
      </c>
      <c r="V1171" s="27">
        <v>0</v>
      </c>
      <c r="W1171" s="27">
        <v>0</v>
      </c>
      <c r="X1171" s="27">
        <v>432084.94</v>
      </c>
    </row>
    <row r="1172" spans="1:25" hidden="1" x14ac:dyDescent="0.3">
      <c r="A1172" s="26" t="s">
        <v>3057</v>
      </c>
      <c r="B1172" s="26">
        <v>0</v>
      </c>
      <c r="C1172" s="26" t="s">
        <v>673</v>
      </c>
      <c r="D1172" s="26" t="s">
        <v>423</v>
      </c>
      <c r="E1172" s="26" t="s">
        <v>624</v>
      </c>
      <c r="F1172" s="26">
        <v>2016</v>
      </c>
      <c r="G1172" s="26" t="s">
        <v>775</v>
      </c>
      <c r="H1172" s="26">
        <v>1</v>
      </c>
      <c r="I1172" s="26" t="s">
        <v>849</v>
      </c>
      <c r="J1172" s="26" t="s">
        <v>849</v>
      </c>
      <c r="K1172" s="26" t="s">
        <v>849</v>
      </c>
      <c r="L1172" s="26" t="s">
        <v>3058</v>
      </c>
      <c r="M1172" s="27">
        <v>94137</v>
      </c>
      <c r="O1172" s="27">
        <v>94137</v>
      </c>
      <c r="P1172" s="27">
        <v>1176318</v>
      </c>
      <c r="S1172" s="27">
        <v>0</v>
      </c>
      <c r="T1172" s="27">
        <v>192827</v>
      </c>
      <c r="U1172" s="27">
        <v>94137</v>
      </c>
      <c r="V1172" s="27">
        <v>0</v>
      </c>
      <c r="W1172" s="27">
        <v>94137</v>
      </c>
      <c r="X1172" s="27">
        <v>1369145</v>
      </c>
      <c r="Y1172" s="26" t="s">
        <v>3059</v>
      </c>
    </row>
    <row r="1173" spans="1:25" hidden="1" x14ac:dyDescent="0.3">
      <c r="A1173" s="26" t="s">
        <v>3060</v>
      </c>
      <c r="B1173" s="26">
        <v>0</v>
      </c>
      <c r="C1173" s="26" t="s">
        <v>673</v>
      </c>
      <c r="D1173" s="26" t="s">
        <v>423</v>
      </c>
      <c r="E1173" s="26" t="s">
        <v>624</v>
      </c>
      <c r="F1173" s="26">
        <v>2017</v>
      </c>
      <c r="G1173" s="26" t="s">
        <v>775</v>
      </c>
      <c r="H1173" s="26">
        <v>1</v>
      </c>
      <c r="I1173" s="26" t="s">
        <v>849</v>
      </c>
      <c r="J1173" s="26" t="s">
        <v>849</v>
      </c>
      <c r="K1173" s="26" t="s">
        <v>849</v>
      </c>
      <c r="L1173" s="26" t="s">
        <v>3061</v>
      </c>
      <c r="M1173" s="27">
        <v>92116</v>
      </c>
      <c r="O1173" s="27">
        <v>92116</v>
      </c>
      <c r="P1173" s="27">
        <v>1775379</v>
      </c>
      <c r="S1173" s="27">
        <v>0</v>
      </c>
      <c r="T1173" s="27">
        <v>245400</v>
      </c>
      <c r="U1173" s="27">
        <v>92116</v>
      </c>
      <c r="V1173" s="27">
        <v>0</v>
      </c>
      <c r="W1173" s="27">
        <v>92116</v>
      </c>
      <c r="X1173" s="27">
        <v>2020779</v>
      </c>
    </row>
    <row r="1174" spans="1:25" hidden="1" x14ac:dyDescent="0.3">
      <c r="A1174" s="26" t="s">
        <v>3062</v>
      </c>
      <c r="B1174" s="26">
        <v>0</v>
      </c>
      <c r="C1174" s="26" t="s">
        <v>673</v>
      </c>
      <c r="D1174" s="26" t="s">
        <v>423</v>
      </c>
      <c r="E1174" s="26" t="s">
        <v>624</v>
      </c>
      <c r="F1174" s="26">
        <v>2018</v>
      </c>
      <c r="G1174" s="26" t="s">
        <v>775</v>
      </c>
      <c r="H1174" s="26">
        <v>1</v>
      </c>
      <c r="I1174" s="26" t="s">
        <v>849</v>
      </c>
      <c r="J1174" s="26" t="s">
        <v>849</v>
      </c>
      <c r="K1174" s="26" t="s">
        <v>849</v>
      </c>
      <c r="L1174" s="26" t="s">
        <v>3063</v>
      </c>
      <c r="M1174" s="27">
        <v>95812.259428776699</v>
      </c>
      <c r="N1174" s="27">
        <v>0</v>
      </c>
      <c r="O1174" s="27">
        <v>95812.259428776699</v>
      </c>
      <c r="P1174" s="27">
        <v>1278245</v>
      </c>
      <c r="S1174" s="27">
        <v>0</v>
      </c>
      <c r="T1174" s="27">
        <v>262123</v>
      </c>
      <c r="U1174" s="27">
        <v>95812.259428776699</v>
      </c>
      <c r="V1174" s="27">
        <v>0</v>
      </c>
      <c r="W1174" s="27">
        <v>95812.259428776699</v>
      </c>
      <c r="X1174" s="27">
        <v>1540368</v>
      </c>
    </row>
    <row r="1175" spans="1:25" x14ac:dyDescent="0.3">
      <c r="A1175" s="26" t="s">
        <v>3064</v>
      </c>
      <c r="B1175" s="26">
        <v>0</v>
      </c>
      <c r="C1175" s="26" t="s">
        <v>673</v>
      </c>
      <c r="D1175" s="26" t="s">
        <v>3065</v>
      </c>
      <c r="E1175" s="26" t="s">
        <v>624</v>
      </c>
      <c r="F1175" s="26">
        <v>2019</v>
      </c>
      <c r="G1175" s="26" t="s">
        <v>775</v>
      </c>
      <c r="H1175" s="26">
        <v>1</v>
      </c>
      <c r="I1175" s="26" t="s">
        <v>849</v>
      </c>
      <c r="J1175" s="26" t="s">
        <v>849</v>
      </c>
      <c r="K1175" s="26" t="s">
        <v>849</v>
      </c>
      <c r="L1175" s="26" t="s">
        <v>3063</v>
      </c>
      <c r="M1175" s="27">
        <v>85495</v>
      </c>
      <c r="O1175" s="27">
        <v>85495</v>
      </c>
      <c r="P1175" s="27">
        <v>915722</v>
      </c>
      <c r="S1175" s="27">
        <v>0</v>
      </c>
      <c r="T1175" s="27">
        <v>244170</v>
      </c>
      <c r="U1175" s="27">
        <v>85495</v>
      </c>
      <c r="V1175" s="27">
        <v>0</v>
      </c>
      <c r="W1175" s="27">
        <v>85495</v>
      </c>
      <c r="X1175" s="27">
        <v>1159892</v>
      </c>
      <c r="Y1175" s="26" t="s">
        <v>3066</v>
      </c>
    </row>
    <row r="1176" spans="1:25" x14ac:dyDescent="0.3">
      <c r="A1176" s="26" t="s">
        <v>3067</v>
      </c>
      <c r="B1176" s="26">
        <v>0</v>
      </c>
      <c r="C1176" s="26" t="s">
        <v>671</v>
      </c>
      <c r="D1176" s="26" t="s">
        <v>3068</v>
      </c>
      <c r="E1176" s="26" t="s">
        <v>624</v>
      </c>
      <c r="F1176" s="26">
        <v>2019</v>
      </c>
      <c r="G1176" s="26" t="s">
        <v>775</v>
      </c>
      <c r="H1176" s="26">
        <v>1</v>
      </c>
      <c r="I1176" s="26" t="s">
        <v>882</v>
      </c>
      <c r="K1176" s="26" t="s">
        <v>845</v>
      </c>
      <c r="L1176" s="26" t="s">
        <v>3069</v>
      </c>
      <c r="M1176" s="27">
        <v>166465.35618381001</v>
      </c>
      <c r="N1176" s="27">
        <v>0</v>
      </c>
      <c r="O1176" s="27">
        <v>166465.35618381001</v>
      </c>
      <c r="P1176" s="27">
        <v>1502499.53</v>
      </c>
      <c r="Q1176" s="27">
        <v>0</v>
      </c>
      <c r="R1176" s="27">
        <v>0</v>
      </c>
      <c r="S1176" s="27">
        <v>0</v>
      </c>
      <c r="U1176" s="27">
        <v>166465.35618381001</v>
      </c>
      <c r="V1176" s="27">
        <v>0</v>
      </c>
      <c r="W1176" s="27">
        <v>166465.35618381001</v>
      </c>
      <c r="X1176" s="27">
        <v>1502499.53</v>
      </c>
      <c r="Y1176" s="26" t="s">
        <v>3070</v>
      </c>
    </row>
    <row r="1177" spans="1:25" hidden="1" x14ac:dyDescent="0.3">
      <c r="A1177" s="26" t="s">
        <v>3071</v>
      </c>
      <c r="B1177" s="26">
        <v>0</v>
      </c>
      <c r="C1177" s="26" t="s">
        <v>671</v>
      </c>
      <c r="D1177" s="26" t="s">
        <v>404</v>
      </c>
      <c r="E1177" s="26" t="s">
        <v>624</v>
      </c>
      <c r="F1177" s="26">
        <v>2016</v>
      </c>
      <c r="G1177" s="26" t="s">
        <v>805</v>
      </c>
      <c r="H1177" s="26">
        <v>0</v>
      </c>
      <c r="I1177" s="26" t="s">
        <v>882</v>
      </c>
      <c r="J1177" s="26" t="s">
        <v>882</v>
      </c>
      <c r="K1177" s="26" t="s">
        <v>845</v>
      </c>
      <c r="M1177" s="27">
        <v>4457</v>
      </c>
      <c r="O1177" s="27">
        <v>4457</v>
      </c>
      <c r="Q1177" s="27">
        <v>1100</v>
      </c>
      <c r="S1177" s="27">
        <v>1100</v>
      </c>
      <c r="U1177" s="27">
        <v>5557</v>
      </c>
      <c r="V1177" s="27">
        <v>0</v>
      </c>
      <c r="W1177" s="27">
        <v>5557</v>
      </c>
      <c r="X1177" s="27">
        <v>0</v>
      </c>
    </row>
    <row r="1178" spans="1:25" hidden="1" x14ac:dyDescent="0.3">
      <c r="A1178" s="26" t="s">
        <v>3072</v>
      </c>
      <c r="B1178" s="26">
        <v>0</v>
      </c>
      <c r="C1178" s="26" t="s">
        <v>671</v>
      </c>
      <c r="D1178" s="26" t="s">
        <v>404</v>
      </c>
      <c r="E1178" s="26" t="s">
        <v>624</v>
      </c>
      <c r="F1178" s="26">
        <v>2017</v>
      </c>
      <c r="G1178" s="26" t="s">
        <v>775</v>
      </c>
      <c r="H1178" s="26">
        <v>1</v>
      </c>
      <c r="I1178" s="26" t="s">
        <v>882</v>
      </c>
      <c r="J1178" s="26" t="s">
        <v>882</v>
      </c>
      <c r="K1178" s="26" t="s">
        <v>845</v>
      </c>
      <c r="M1178" s="27">
        <v>27077</v>
      </c>
      <c r="O1178" s="27">
        <v>27077</v>
      </c>
      <c r="P1178" s="27">
        <v>1422156</v>
      </c>
      <c r="Q1178" s="27">
        <v>6559</v>
      </c>
      <c r="R1178" s="27">
        <v>379</v>
      </c>
      <c r="S1178" s="27">
        <v>6180</v>
      </c>
      <c r="T1178" s="27">
        <v>480411</v>
      </c>
      <c r="U1178" s="27">
        <v>33636</v>
      </c>
      <c r="V1178" s="27">
        <v>379</v>
      </c>
      <c r="W1178" s="27">
        <v>33257</v>
      </c>
      <c r="X1178" s="27">
        <v>1902567</v>
      </c>
    </row>
    <row r="1179" spans="1:25" hidden="1" x14ac:dyDescent="0.3">
      <c r="A1179" s="26" t="s">
        <v>3073</v>
      </c>
      <c r="B1179" s="26">
        <v>0</v>
      </c>
      <c r="C1179" s="26" t="s">
        <v>671</v>
      </c>
      <c r="D1179" s="26" t="s">
        <v>404</v>
      </c>
      <c r="E1179" s="26" t="s">
        <v>624</v>
      </c>
      <c r="F1179" s="26">
        <v>2018</v>
      </c>
      <c r="G1179" s="26" t="s">
        <v>775</v>
      </c>
      <c r="H1179" s="26">
        <v>1</v>
      </c>
      <c r="I1179" s="26" t="s">
        <v>882</v>
      </c>
      <c r="J1179" s="26" t="s">
        <v>882</v>
      </c>
      <c r="K1179" s="26" t="s">
        <v>845</v>
      </c>
      <c r="M1179" s="27">
        <v>275333</v>
      </c>
      <c r="N1179" s="27">
        <v>60930.54</v>
      </c>
      <c r="O1179" s="27">
        <v>214402.46</v>
      </c>
      <c r="P1179" s="27">
        <v>2891197</v>
      </c>
      <c r="Q1179" s="27">
        <v>40836</v>
      </c>
      <c r="R1179" s="27">
        <v>3144.08</v>
      </c>
      <c r="S1179" s="27">
        <v>37691.919999999998</v>
      </c>
      <c r="T1179" s="27">
        <v>2028795</v>
      </c>
      <c r="U1179" s="27">
        <v>316169</v>
      </c>
      <c r="V1179" s="27">
        <v>64074.62</v>
      </c>
      <c r="W1179" s="27">
        <v>252094.38</v>
      </c>
      <c r="X1179" s="27">
        <v>4919992</v>
      </c>
    </row>
    <row r="1180" spans="1:25" x14ac:dyDescent="0.3">
      <c r="A1180" s="26" t="s">
        <v>3074</v>
      </c>
      <c r="B1180" s="26">
        <v>0</v>
      </c>
      <c r="C1180" s="26" t="s">
        <v>671</v>
      </c>
      <c r="D1180" s="26" t="s">
        <v>404</v>
      </c>
      <c r="E1180" s="26" t="s">
        <v>624</v>
      </c>
      <c r="F1180" s="26">
        <v>2019</v>
      </c>
      <c r="G1180" s="26" t="s">
        <v>775</v>
      </c>
      <c r="H1180" s="26">
        <v>1</v>
      </c>
      <c r="I1180" s="26" t="s">
        <v>882</v>
      </c>
      <c r="J1180" s="26" t="s">
        <v>882</v>
      </c>
      <c r="K1180" s="26" t="s">
        <v>845</v>
      </c>
      <c r="L1180" s="26" t="s">
        <v>3075</v>
      </c>
      <c r="M1180" s="27">
        <v>289415.69</v>
      </c>
      <c r="N1180" s="27">
        <v>241284.49</v>
      </c>
      <c r="O1180" s="27">
        <v>48131.199999999997</v>
      </c>
      <c r="P1180" s="27">
        <v>1530427.93</v>
      </c>
      <c r="Q1180" s="27">
        <v>27185.32</v>
      </c>
      <c r="R1180" s="27">
        <v>70729.37</v>
      </c>
      <c r="S1180" s="27">
        <v>-43544.05</v>
      </c>
      <c r="T1180" s="27">
        <v>1114361.8700000001</v>
      </c>
      <c r="U1180" s="27">
        <v>316601.01</v>
      </c>
      <c r="V1180" s="27">
        <v>312013.86</v>
      </c>
      <c r="W1180" s="27">
        <v>4587.1500000000196</v>
      </c>
      <c r="X1180" s="27">
        <v>2644789.7999999998</v>
      </c>
    </row>
    <row r="1181" spans="1:25" hidden="1" x14ac:dyDescent="0.3">
      <c r="A1181" s="26" t="s">
        <v>3076</v>
      </c>
      <c r="B1181" s="26">
        <v>0</v>
      </c>
      <c r="C1181" s="26" t="s">
        <v>671</v>
      </c>
      <c r="D1181" s="26" t="s">
        <v>405</v>
      </c>
      <c r="E1181" s="26" t="s">
        <v>624</v>
      </c>
      <c r="F1181" s="26">
        <v>2016</v>
      </c>
      <c r="G1181" s="26" t="s">
        <v>775</v>
      </c>
      <c r="H1181" s="26">
        <v>1</v>
      </c>
      <c r="I1181" s="26" t="s">
        <v>882</v>
      </c>
      <c r="K1181" s="26" t="s">
        <v>845</v>
      </c>
      <c r="M1181" s="27">
        <v>37338.35</v>
      </c>
      <c r="N1181" s="27">
        <v>0</v>
      </c>
      <c r="O1181" s="27">
        <v>37338.35</v>
      </c>
      <c r="P1181" s="27">
        <v>678181.25522248202</v>
      </c>
      <c r="Q1181" s="27">
        <v>0</v>
      </c>
      <c r="R1181" s="27">
        <v>0</v>
      </c>
      <c r="S1181" s="27">
        <v>0</v>
      </c>
      <c r="T1181" s="27">
        <v>0</v>
      </c>
      <c r="U1181" s="27">
        <v>37338.35</v>
      </c>
      <c r="V1181" s="27">
        <v>0</v>
      </c>
      <c r="W1181" s="27">
        <v>37338.35</v>
      </c>
      <c r="X1181" s="27">
        <v>678181.25522248202</v>
      </c>
      <c r="Y1181" s="26" t="s">
        <v>3077</v>
      </c>
    </row>
    <row r="1182" spans="1:25" hidden="1" x14ac:dyDescent="0.3">
      <c r="A1182" s="26" t="s">
        <v>3078</v>
      </c>
      <c r="B1182" s="26">
        <v>0</v>
      </c>
      <c r="C1182" s="26" t="s">
        <v>671</v>
      </c>
      <c r="D1182" s="26" t="s">
        <v>405</v>
      </c>
      <c r="E1182" s="26" t="s">
        <v>624</v>
      </c>
      <c r="F1182" s="26">
        <v>2017</v>
      </c>
      <c r="G1182" s="26" t="s">
        <v>775</v>
      </c>
      <c r="H1182" s="26">
        <v>1</v>
      </c>
      <c r="I1182" s="26" t="s">
        <v>882</v>
      </c>
      <c r="K1182" s="26" t="s">
        <v>845</v>
      </c>
      <c r="M1182" s="27">
        <v>292611.71000000002</v>
      </c>
      <c r="O1182" s="27">
        <v>292611.71000000002</v>
      </c>
      <c r="P1182" s="27">
        <v>3595368.1</v>
      </c>
      <c r="S1182" s="27">
        <v>0</v>
      </c>
      <c r="U1182" s="27">
        <v>292611.71000000002</v>
      </c>
      <c r="V1182" s="27">
        <v>0</v>
      </c>
      <c r="W1182" s="27">
        <v>292611.71000000002</v>
      </c>
      <c r="X1182" s="27">
        <v>3595368.1</v>
      </c>
      <c r="Y1182" s="26" t="s">
        <v>3079</v>
      </c>
    </row>
    <row r="1183" spans="1:25" hidden="1" x14ac:dyDescent="0.3">
      <c r="A1183" s="26" t="s">
        <v>3080</v>
      </c>
      <c r="B1183" s="26">
        <v>0</v>
      </c>
      <c r="C1183" s="26" t="s">
        <v>671</v>
      </c>
      <c r="D1183" s="26" t="s">
        <v>405</v>
      </c>
      <c r="E1183" s="26" t="s">
        <v>624</v>
      </c>
      <c r="F1183" s="26">
        <v>2018</v>
      </c>
      <c r="G1183" s="26" t="s">
        <v>775</v>
      </c>
      <c r="H1183" s="26">
        <v>1</v>
      </c>
      <c r="I1183" s="26" t="s">
        <v>845</v>
      </c>
      <c r="J1183" s="26" t="s">
        <v>849</v>
      </c>
      <c r="K1183" s="26" t="s">
        <v>845</v>
      </c>
      <c r="L1183" s="26" t="s">
        <v>3081</v>
      </c>
      <c r="M1183" s="27">
        <v>408416.21</v>
      </c>
      <c r="N1183" s="27">
        <v>172987.93435540699</v>
      </c>
      <c r="O1183" s="27">
        <v>235428.275644593</v>
      </c>
      <c r="P1183" s="27">
        <v>5069706.3206392601</v>
      </c>
      <c r="S1183" s="27">
        <v>0</v>
      </c>
      <c r="U1183" s="27">
        <v>408416.21</v>
      </c>
      <c r="V1183" s="27">
        <v>172987.93435540699</v>
      </c>
      <c r="W1183" s="27">
        <v>235428.275644593</v>
      </c>
      <c r="X1183" s="27">
        <v>5069706.3206392601</v>
      </c>
      <c r="Y1183" s="26" t="s">
        <v>3082</v>
      </c>
    </row>
    <row r="1184" spans="1:25" x14ac:dyDescent="0.3">
      <c r="A1184" s="26" t="s">
        <v>3083</v>
      </c>
      <c r="B1184" s="26">
        <v>0</v>
      </c>
      <c r="C1184" s="26" t="s">
        <v>671</v>
      </c>
      <c r="D1184" s="26" t="s">
        <v>405</v>
      </c>
      <c r="E1184" s="26" t="s">
        <v>624</v>
      </c>
      <c r="F1184" s="26">
        <v>2019</v>
      </c>
      <c r="G1184" s="26" t="s">
        <v>775</v>
      </c>
      <c r="H1184" s="26">
        <v>1</v>
      </c>
      <c r="I1184" s="26" t="s">
        <v>806</v>
      </c>
      <c r="J1184" s="26" t="s">
        <v>849</v>
      </c>
      <c r="K1184" s="26" t="s">
        <v>845</v>
      </c>
      <c r="L1184" s="26" t="s">
        <v>3084</v>
      </c>
      <c r="M1184" s="27">
        <v>339255.77010708902</v>
      </c>
      <c r="N1184" s="27">
        <v>351983.15</v>
      </c>
      <c r="O1184" s="27">
        <v>-12727.3798929109</v>
      </c>
      <c r="P1184" s="27">
        <v>3340269</v>
      </c>
      <c r="S1184" s="27">
        <v>0</v>
      </c>
      <c r="U1184" s="27">
        <v>339255.77010708902</v>
      </c>
      <c r="V1184" s="27">
        <v>351983.15</v>
      </c>
      <c r="W1184" s="27">
        <v>-12727.3798929109</v>
      </c>
      <c r="X1184" s="27">
        <v>3340269</v>
      </c>
      <c r="Y1184" s="26" t="s">
        <v>3085</v>
      </c>
    </row>
    <row r="1185" spans="1:25" x14ac:dyDescent="0.3">
      <c r="A1185" s="26" t="s">
        <v>3086</v>
      </c>
      <c r="B1185" s="26">
        <v>0</v>
      </c>
      <c r="C1185" s="26" t="s">
        <v>671</v>
      </c>
      <c r="D1185" s="26" t="s">
        <v>3087</v>
      </c>
      <c r="E1185" s="26" t="s">
        <v>624</v>
      </c>
      <c r="F1185" s="26">
        <v>2019</v>
      </c>
      <c r="G1185" s="26" t="s">
        <v>775</v>
      </c>
      <c r="H1185" s="26">
        <v>1</v>
      </c>
      <c r="I1185" s="26" t="s">
        <v>806</v>
      </c>
      <c r="J1185" s="26" t="s">
        <v>806</v>
      </c>
      <c r="K1185" s="26" t="s">
        <v>807</v>
      </c>
      <c r="L1185" s="26" t="s">
        <v>3088</v>
      </c>
      <c r="M1185" s="27">
        <v>12460.7951807229</v>
      </c>
      <c r="N1185" s="27">
        <v>0</v>
      </c>
      <c r="O1185" s="27">
        <v>12460.7951807229</v>
      </c>
      <c r="P1185" s="27">
        <v>553378.17000000004</v>
      </c>
      <c r="S1185" s="27">
        <v>0</v>
      </c>
      <c r="U1185" s="27">
        <v>12460.7951807229</v>
      </c>
      <c r="V1185" s="27">
        <v>0</v>
      </c>
      <c r="W1185" s="27">
        <v>12460.7951807229</v>
      </c>
      <c r="X1185" s="27">
        <v>553378.17000000004</v>
      </c>
      <c r="Y1185" s="26" t="s">
        <v>3089</v>
      </c>
    </row>
    <row r="1186" spans="1:25" hidden="1" x14ac:dyDescent="0.3">
      <c r="A1186" s="26" t="s">
        <v>3090</v>
      </c>
      <c r="B1186" s="26">
        <v>0</v>
      </c>
      <c r="C1186" s="26" t="s">
        <v>672</v>
      </c>
      <c r="D1186" s="26" t="s">
        <v>406</v>
      </c>
      <c r="E1186" s="26" t="s">
        <v>624</v>
      </c>
      <c r="F1186" s="26">
        <v>2015</v>
      </c>
      <c r="G1186" s="26" t="s">
        <v>843</v>
      </c>
      <c r="H1186" s="26">
        <v>0</v>
      </c>
    </row>
    <row r="1187" spans="1:25" hidden="1" x14ac:dyDescent="0.3">
      <c r="A1187" s="26" t="s">
        <v>3091</v>
      </c>
      <c r="B1187" s="26">
        <v>0</v>
      </c>
      <c r="C1187" s="26" t="s">
        <v>672</v>
      </c>
      <c r="D1187" s="26" t="s">
        <v>406</v>
      </c>
      <c r="E1187" s="26" t="s">
        <v>624</v>
      </c>
      <c r="F1187" s="26">
        <v>2016</v>
      </c>
      <c r="G1187" s="26" t="s">
        <v>775</v>
      </c>
      <c r="H1187" s="26">
        <v>1</v>
      </c>
      <c r="I1187" s="26" t="s">
        <v>849</v>
      </c>
      <c r="J1187" s="26" t="s">
        <v>882</v>
      </c>
      <c r="K1187" s="26" t="s">
        <v>845</v>
      </c>
      <c r="L1187" s="26" t="s">
        <v>3092</v>
      </c>
      <c r="M1187" s="27">
        <v>8627.5499999999993</v>
      </c>
      <c r="N1187" s="27">
        <v>0</v>
      </c>
      <c r="O1187" s="27">
        <v>8627.5499999999993</v>
      </c>
      <c r="P1187" s="27">
        <v>2152607.91</v>
      </c>
      <c r="Q1187" s="27">
        <v>0</v>
      </c>
      <c r="R1187" s="27">
        <v>0</v>
      </c>
      <c r="S1187" s="27">
        <v>0</v>
      </c>
      <c r="T1187" s="27">
        <v>1501254.04</v>
      </c>
      <c r="U1187" s="27">
        <v>8627.5499999999993</v>
      </c>
      <c r="V1187" s="27">
        <v>0</v>
      </c>
      <c r="W1187" s="27">
        <v>8627.5499999999993</v>
      </c>
      <c r="X1187" s="27">
        <v>3653861.95</v>
      </c>
      <c r="Y1187" s="26" t="s">
        <v>3093</v>
      </c>
    </row>
    <row r="1188" spans="1:25" hidden="1" x14ac:dyDescent="0.3">
      <c r="A1188" s="26" t="s">
        <v>3094</v>
      </c>
      <c r="B1188" s="26">
        <v>0</v>
      </c>
      <c r="C1188" s="26" t="s">
        <v>672</v>
      </c>
      <c r="D1188" s="26" t="s">
        <v>406</v>
      </c>
      <c r="E1188" s="26" t="s">
        <v>624</v>
      </c>
      <c r="F1188" s="26">
        <v>2017</v>
      </c>
      <c r="G1188" s="26" t="s">
        <v>775</v>
      </c>
      <c r="H1188" s="26">
        <v>1</v>
      </c>
      <c r="I1188" s="26" t="s">
        <v>849</v>
      </c>
      <c r="J1188" s="26" t="s">
        <v>849</v>
      </c>
      <c r="K1188" s="26" t="s">
        <v>849</v>
      </c>
      <c r="M1188" s="27">
        <v>111827.810491868</v>
      </c>
      <c r="N1188" s="27">
        <v>0</v>
      </c>
      <c r="O1188" s="27">
        <v>111827.810491868</v>
      </c>
      <c r="P1188" s="27">
        <v>7026886</v>
      </c>
      <c r="Q1188" s="27">
        <v>17709.9128605429</v>
      </c>
      <c r="R1188" s="27">
        <v>0</v>
      </c>
      <c r="S1188" s="27">
        <v>17709.9128605429</v>
      </c>
      <c r="T1188" s="27">
        <v>1802738</v>
      </c>
      <c r="U1188" s="27">
        <v>129537.72335241101</v>
      </c>
      <c r="V1188" s="27">
        <v>0</v>
      </c>
      <c r="W1188" s="27">
        <v>129537.72335241101</v>
      </c>
      <c r="X1188" s="27">
        <v>8829624</v>
      </c>
    </row>
    <row r="1189" spans="1:25" hidden="1" x14ac:dyDescent="0.3">
      <c r="A1189" s="26" t="s">
        <v>3095</v>
      </c>
      <c r="B1189" s="26">
        <v>0</v>
      </c>
      <c r="C1189" s="26" t="s">
        <v>672</v>
      </c>
      <c r="D1189" s="26" t="s">
        <v>407</v>
      </c>
      <c r="E1189" s="26" t="s">
        <v>624</v>
      </c>
      <c r="F1189" s="26">
        <v>2018</v>
      </c>
      <c r="G1189" s="26" t="s">
        <v>775</v>
      </c>
      <c r="H1189" s="26">
        <v>1</v>
      </c>
      <c r="I1189" s="26" t="s">
        <v>849</v>
      </c>
      <c r="J1189" s="26" t="s">
        <v>849</v>
      </c>
      <c r="K1189" s="26" t="s">
        <v>849</v>
      </c>
      <c r="M1189" s="27">
        <v>17071.759340635399</v>
      </c>
      <c r="N1189" s="27">
        <v>0</v>
      </c>
      <c r="O1189" s="27">
        <v>17071.759340635399</v>
      </c>
      <c r="P1189" s="27">
        <v>1627025.6593219</v>
      </c>
      <c r="Q1189" s="27">
        <v>17099.911585828901</v>
      </c>
      <c r="S1189" s="27">
        <v>17099.911585828901</v>
      </c>
      <c r="T1189" s="27">
        <v>1675297</v>
      </c>
      <c r="U1189" s="27">
        <v>34171.6709264643</v>
      </c>
      <c r="V1189" s="27">
        <v>0</v>
      </c>
      <c r="W1189" s="27">
        <v>34171.6709264643</v>
      </c>
      <c r="X1189" s="27">
        <v>3302322.6593219</v>
      </c>
    </row>
    <row r="1190" spans="1:25" x14ac:dyDescent="0.3">
      <c r="A1190" s="26" t="s">
        <v>3096</v>
      </c>
      <c r="B1190" s="26">
        <v>0</v>
      </c>
      <c r="C1190" s="26" t="s">
        <v>672</v>
      </c>
      <c r="D1190" s="26" t="s">
        <v>407</v>
      </c>
      <c r="E1190" s="26" t="s">
        <v>624</v>
      </c>
      <c r="F1190" s="26">
        <v>2019</v>
      </c>
      <c r="G1190" s="26" t="s">
        <v>805</v>
      </c>
      <c r="H1190" s="26">
        <v>0</v>
      </c>
      <c r="I1190" s="26" t="s">
        <v>849</v>
      </c>
      <c r="J1190" s="26" t="s">
        <v>849</v>
      </c>
      <c r="K1190" s="26" t="s">
        <v>849</v>
      </c>
      <c r="M1190" s="27">
        <v>12626</v>
      </c>
      <c r="N1190" s="27">
        <v>0</v>
      </c>
      <c r="O1190" s="27">
        <v>12626</v>
      </c>
      <c r="P1190" s="27">
        <v>1292904</v>
      </c>
      <c r="Q1190" s="27">
        <v>27992</v>
      </c>
      <c r="R1190" s="27">
        <v>0</v>
      </c>
      <c r="S1190" s="27">
        <v>27992</v>
      </c>
      <c r="T1190" s="27">
        <v>2095398</v>
      </c>
      <c r="U1190" s="27">
        <v>40618</v>
      </c>
      <c r="V1190" s="27">
        <v>0</v>
      </c>
      <c r="W1190" s="27">
        <v>40618</v>
      </c>
      <c r="X1190" s="27">
        <v>3388302</v>
      </c>
    </row>
    <row r="1191" spans="1:25" hidden="1" x14ac:dyDescent="0.3">
      <c r="A1191" s="26" t="s">
        <v>3097</v>
      </c>
      <c r="B1191" s="26">
        <v>0</v>
      </c>
      <c r="C1191" s="26" t="s">
        <v>672</v>
      </c>
      <c r="D1191" s="26" t="s">
        <v>408</v>
      </c>
      <c r="E1191" s="26" t="s">
        <v>624</v>
      </c>
      <c r="F1191" s="26">
        <v>2015</v>
      </c>
      <c r="G1191" s="26" t="s">
        <v>843</v>
      </c>
      <c r="H1191" s="26">
        <v>0</v>
      </c>
    </row>
    <row r="1192" spans="1:25" hidden="1" x14ac:dyDescent="0.3">
      <c r="A1192" s="26" t="s">
        <v>3098</v>
      </c>
      <c r="B1192" s="26">
        <v>0</v>
      </c>
      <c r="C1192" s="26" t="s">
        <v>672</v>
      </c>
      <c r="D1192" s="26" t="s">
        <v>408</v>
      </c>
      <c r="E1192" s="26" t="s">
        <v>624</v>
      </c>
      <c r="F1192" s="26">
        <v>2016</v>
      </c>
      <c r="G1192" s="26" t="s">
        <v>775</v>
      </c>
      <c r="H1192" s="26">
        <v>1</v>
      </c>
      <c r="I1192" s="26" t="s">
        <v>849</v>
      </c>
      <c r="J1192" s="26" t="s">
        <v>849</v>
      </c>
      <c r="K1192" s="26" t="s">
        <v>849</v>
      </c>
      <c r="L1192" s="26" t="s">
        <v>3099</v>
      </c>
      <c r="M1192" s="27">
        <v>158204.96</v>
      </c>
      <c r="N1192" s="27">
        <v>0</v>
      </c>
      <c r="O1192" s="27">
        <v>158204.96</v>
      </c>
      <c r="P1192" s="27">
        <v>3944922.79</v>
      </c>
      <c r="S1192" s="27">
        <v>0</v>
      </c>
      <c r="U1192" s="27">
        <v>158204.96</v>
      </c>
      <c r="V1192" s="27">
        <v>0</v>
      </c>
      <c r="W1192" s="27">
        <v>158204.96</v>
      </c>
      <c r="X1192" s="27">
        <v>3944922.79</v>
      </c>
      <c r="Y1192" s="26" t="s">
        <v>3100</v>
      </c>
    </row>
    <row r="1193" spans="1:25" hidden="1" x14ac:dyDescent="0.3">
      <c r="A1193" s="26" t="s">
        <v>3101</v>
      </c>
      <c r="B1193" s="26">
        <v>0</v>
      </c>
      <c r="C1193" s="26" t="s">
        <v>672</v>
      </c>
      <c r="D1193" s="26" t="s">
        <v>408</v>
      </c>
      <c r="E1193" s="26" t="s">
        <v>624</v>
      </c>
      <c r="F1193" s="26">
        <v>2017</v>
      </c>
      <c r="G1193" s="26" t="s">
        <v>775</v>
      </c>
      <c r="H1193" s="26">
        <v>1</v>
      </c>
      <c r="I1193" s="26" t="s">
        <v>849</v>
      </c>
      <c r="J1193" s="26" t="s">
        <v>849</v>
      </c>
      <c r="K1193" s="26" t="s">
        <v>849</v>
      </c>
      <c r="M1193" s="27">
        <v>237441.28</v>
      </c>
      <c r="N1193" s="27">
        <v>0</v>
      </c>
      <c r="O1193" s="27">
        <v>237441.28</v>
      </c>
      <c r="P1193" s="27">
        <v>5469301.9299999997</v>
      </c>
      <c r="Q1193" s="27">
        <v>0</v>
      </c>
      <c r="R1193" s="27">
        <v>0</v>
      </c>
      <c r="S1193" s="27">
        <v>0</v>
      </c>
      <c r="T1193" s="27">
        <v>0</v>
      </c>
      <c r="U1193" s="27">
        <v>237441.28</v>
      </c>
      <c r="V1193" s="27">
        <v>0</v>
      </c>
      <c r="W1193" s="27">
        <v>237441.28</v>
      </c>
      <c r="X1193" s="27">
        <v>5469301.9299999997</v>
      </c>
      <c r="Y1193" s="26" t="s">
        <v>3102</v>
      </c>
    </row>
    <row r="1194" spans="1:25" hidden="1" x14ac:dyDescent="0.3">
      <c r="A1194" s="26" t="s">
        <v>3103</v>
      </c>
      <c r="B1194" s="26">
        <v>0</v>
      </c>
      <c r="C1194" s="26" t="s">
        <v>672</v>
      </c>
      <c r="D1194" s="26" t="s">
        <v>409</v>
      </c>
      <c r="E1194" s="26" t="s">
        <v>624</v>
      </c>
      <c r="F1194" s="26">
        <v>2018</v>
      </c>
      <c r="G1194" s="26" t="s">
        <v>775</v>
      </c>
      <c r="H1194" s="26">
        <v>1</v>
      </c>
      <c r="I1194" s="26" t="s">
        <v>849</v>
      </c>
      <c r="J1194" s="26" t="s">
        <v>849</v>
      </c>
      <c r="K1194" s="26" t="s">
        <v>849</v>
      </c>
      <c r="M1194" s="27">
        <v>129421.677461012</v>
      </c>
      <c r="N1194" s="27">
        <v>0</v>
      </c>
      <c r="O1194" s="27">
        <v>129421.677461012</v>
      </c>
      <c r="P1194" s="27">
        <v>3584406.6061563701</v>
      </c>
      <c r="S1194" s="27">
        <v>0</v>
      </c>
      <c r="U1194" s="27">
        <v>129421.677461012</v>
      </c>
      <c r="V1194" s="27">
        <v>0</v>
      </c>
      <c r="W1194" s="27">
        <v>129421.677461012</v>
      </c>
      <c r="X1194" s="27">
        <v>3584406.6061563701</v>
      </c>
      <c r="Y1194" s="26" t="s">
        <v>3104</v>
      </c>
    </row>
    <row r="1195" spans="1:25" x14ac:dyDescent="0.3">
      <c r="A1195" s="26" t="s">
        <v>3105</v>
      </c>
      <c r="B1195" s="26">
        <v>0</v>
      </c>
      <c r="C1195" s="26" t="s">
        <v>672</v>
      </c>
      <c r="D1195" s="26" t="s">
        <v>409</v>
      </c>
      <c r="E1195" s="26" t="s">
        <v>624</v>
      </c>
      <c r="F1195" s="26">
        <v>2019</v>
      </c>
      <c r="G1195" s="26" t="s">
        <v>805</v>
      </c>
      <c r="H1195" s="26">
        <v>0</v>
      </c>
      <c r="I1195" s="26" t="s">
        <v>849</v>
      </c>
      <c r="J1195" s="26" t="s">
        <v>849</v>
      </c>
      <c r="K1195" s="26" t="s">
        <v>849</v>
      </c>
      <c r="L1195" s="26" t="s">
        <v>3106</v>
      </c>
      <c r="M1195" s="27">
        <v>158704.69015292401</v>
      </c>
      <c r="N1195" s="27">
        <v>0</v>
      </c>
      <c r="O1195" s="27">
        <v>158704.69015292401</v>
      </c>
      <c r="P1195" s="27">
        <v>3412622</v>
      </c>
      <c r="Q1195" s="27">
        <v>0</v>
      </c>
      <c r="S1195" s="27">
        <v>0</v>
      </c>
      <c r="U1195" s="27">
        <v>158704.69015292401</v>
      </c>
      <c r="V1195" s="27">
        <v>0</v>
      </c>
      <c r="W1195" s="27">
        <v>158704.69015292401</v>
      </c>
      <c r="X1195" s="27">
        <v>3412622</v>
      </c>
      <c r="Y1195" s="26" t="s">
        <v>3107</v>
      </c>
    </row>
    <row r="1196" spans="1:25" hidden="1" x14ac:dyDescent="0.3">
      <c r="A1196" s="26" t="s">
        <v>3108</v>
      </c>
      <c r="B1196" s="26">
        <v>0</v>
      </c>
      <c r="C1196" s="26" t="s">
        <v>672</v>
      </c>
      <c r="D1196" s="26" t="s">
        <v>410</v>
      </c>
      <c r="E1196" s="26" t="s">
        <v>624</v>
      </c>
      <c r="F1196" s="26">
        <v>2014</v>
      </c>
      <c r="G1196" s="26" t="s">
        <v>843</v>
      </c>
      <c r="H1196" s="26">
        <v>0</v>
      </c>
    </row>
    <row r="1197" spans="1:25" hidden="1" x14ac:dyDescent="0.3">
      <c r="A1197" s="26" t="s">
        <v>3109</v>
      </c>
      <c r="B1197" s="26">
        <v>0</v>
      </c>
      <c r="C1197" s="26" t="s">
        <v>672</v>
      </c>
      <c r="D1197" s="26" t="s">
        <v>410</v>
      </c>
      <c r="E1197" s="26" t="s">
        <v>624</v>
      </c>
      <c r="F1197" s="26">
        <v>2016</v>
      </c>
      <c r="G1197" s="26" t="s">
        <v>775</v>
      </c>
      <c r="H1197" s="26">
        <v>1</v>
      </c>
      <c r="I1197" s="26" t="s">
        <v>849</v>
      </c>
      <c r="J1197" s="26" t="s">
        <v>849</v>
      </c>
      <c r="K1197" s="26" t="s">
        <v>849</v>
      </c>
      <c r="L1197" s="26" t="s">
        <v>3110</v>
      </c>
      <c r="M1197" s="27">
        <v>1159703.89589952</v>
      </c>
      <c r="N1197" s="27">
        <v>0</v>
      </c>
      <c r="O1197" s="27">
        <v>1159703.89589952</v>
      </c>
      <c r="P1197" s="27">
        <v>32635579</v>
      </c>
      <c r="Q1197" s="27">
        <v>92432.362508857594</v>
      </c>
      <c r="R1197" s="27">
        <v>0</v>
      </c>
      <c r="S1197" s="27">
        <v>92432.362508857594</v>
      </c>
      <c r="T1197" s="27">
        <v>1375352</v>
      </c>
      <c r="U1197" s="27">
        <v>1252136.25840838</v>
      </c>
      <c r="V1197" s="27">
        <v>0</v>
      </c>
      <c r="W1197" s="27">
        <v>1252136.25840838</v>
      </c>
      <c r="X1197" s="27">
        <v>34010931</v>
      </c>
      <c r="Y1197" s="26" t="s">
        <v>3111</v>
      </c>
    </row>
    <row r="1198" spans="1:25" hidden="1" x14ac:dyDescent="0.3">
      <c r="A1198" s="26" t="s">
        <v>3112</v>
      </c>
      <c r="B1198" s="26">
        <v>0</v>
      </c>
      <c r="C1198" s="26" t="s">
        <v>672</v>
      </c>
      <c r="D1198" s="26" t="s">
        <v>410</v>
      </c>
      <c r="E1198" s="26" t="s">
        <v>624</v>
      </c>
      <c r="F1198" s="26">
        <v>2017</v>
      </c>
      <c r="G1198" s="26" t="s">
        <v>775</v>
      </c>
      <c r="H1198" s="26">
        <v>1</v>
      </c>
      <c r="I1198" s="26" t="s">
        <v>849</v>
      </c>
      <c r="J1198" s="26" t="s">
        <v>849</v>
      </c>
      <c r="K1198" s="26" t="s">
        <v>849</v>
      </c>
      <c r="L1198" s="26" t="s">
        <v>3113</v>
      </c>
      <c r="M1198" s="27">
        <v>1254428.6941345299</v>
      </c>
      <c r="N1198" s="27">
        <v>0</v>
      </c>
      <c r="O1198" s="27">
        <v>1254428.6941345299</v>
      </c>
      <c r="P1198" s="27">
        <v>33128874</v>
      </c>
      <c r="Q1198" s="27">
        <v>50595.412980511101</v>
      </c>
      <c r="R1198" s="27">
        <v>0</v>
      </c>
      <c r="S1198" s="27">
        <v>50595.412980511101</v>
      </c>
      <c r="T1198" s="27">
        <v>1023476</v>
      </c>
      <c r="U1198" s="27">
        <v>1305024.1071150501</v>
      </c>
      <c r="V1198" s="27">
        <v>0</v>
      </c>
      <c r="W1198" s="27">
        <v>1305024.1071150501</v>
      </c>
      <c r="X1198" s="27">
        <v>34152350</v>
      </c>
    </row>
    <row r="1199" spans="1:25" hidden="1" x14ac:dyDescent="0.3">
      <c r="A1199" s="26" t="s">
        <v>3114</v>
      </c>
      <c r="B1199" s="26">
        <v>0</v>
      </c>
      <c r="C1199" s="26" t="s">
        <v>672</v>
      </c>
      <c r="D1199" s="26" t="s">
        <v>411</v>
      </c>
      <c r="E1199" s="26" t="s">
        <v>624</v>
      </c>
      <c r="F1199" s="26">
        <v>2018</v>
      </c>
      <c r="G1199" s="26" t="s">
        <v>843</v>
      </c>
      <c r="H1199" s="26">
        <v>1</v>
      </c>
      <c r="I1199" s="26" t="s">
        <v>849</v>
      </c>
      <c r="J1199" s="26" t="s">
        <v>849</v>
      </c>
      <c r="K1199" s="26" t="s">
        <v>849</v>
      </c>
      <c r="M1199" s="27">
        <v>2416228.5491792602</v>
      </c>
      <c r="N1199" s="27">
        <v>0</v>
      </c>
      <c r="O1199" s="27">
        <v>2416228.5491792602</v>
      </c>
      <c r="P1199" s="27">
        <v>36082745.973519601</v>
      </c>
      <c r="Q1199" s="27">
        <v>0</v>
      </c>
      <c r="R1199" s="27">
        <v>0</v>
      </c>
      <c r="S1199" s="27">
        <v>0</v>
      </c>
      <c r="T1199" s="27">
        <v>0</v>
      </c>
      <c r="U1199" s="27">
        <v>2416228.5491792602</v>
      </c>
      <c r="V1199" s="27">
        <v>0</v>
      </c>
      <c r="W1199" s="27">
        <v>2416228.5491792602</v>
      </c>
      <c r="X1199" s="27">
        <v>36082745.973519601</v>
      </c>
    </row>
    <row r="1200" spans="1:25" x14ac:dyDescent="0.3">
      <c r="A1200" s="26" t="s">
        <v>3115</v>
      </c>
      <c r="B1200" s="26">
        <v>0</v>
      </c>
      <c r="C1200" s="26" t="s">
        <v>672</v>
      </c>
      <c r="D1200" s="26" t="s">
        <v>411</v>
      </c>
      <c r="E1200" s="26" t="s">
        <v>624</v>
      </c>
      <c r="F1200" s="26">
        <v>2019</v>
      </c>
      <c r="G1200" s="26" t="s">
        <v>843</v>
      </c>
      <c r="H1200" s="26">
        <v>1</v>
      </c>
      <c r="I1200" s="26" t="s">
        <v>849</v>
      </c>
      <c r="J1200" s="26" t="s">
        <v>849</v>
      </c>
      <c r="K1200" s="26" t="s">
        <v>849</v>
      </c>
      <c r="M1200" s="27">
        <v>905661.268984942</v>
      </c>
      <c r="N1200" s="27">
        <v>0</v>
      </c>
      <c r="O1200" s="27">
        <v>905661.268984942</v>
      </c>
      <c r="P1200" s="27">
        <v>33607165.594488397</v>
      </c>
      <c r="Q1200" s="27">
        <v>0</v>
      </c>
      <c r="R1200" s="27">
        <v>0</v>
      </c>
      <c r="S1200" s="27">
        <v>0</v>
      </c>
      <c r="T1200" s="27">
        <v>0</v>
      </c>
      <c r="U1200" s="27">
        <v>905661.268984942</v>
      </c>
      <c r="V1200" s="27">
        <v>0</v>
      </c>
      <c r="W1200" s="27">
        <v>905661.268984942</v>
      </c>
      <c r="X1200" s="27">
        <v>33607165.594488397</v>
      </c>
      <c r="Y1200" s="26" t="s">
        <v>3116</v>
      </c>
    </row>
    <row r="1201" spans="1:25" x14ac:dyDescent="0.3">
      <c r="A1201" s="26" t="s">
        <v>3117</v>
      </c>
      <c r="B1201" s="26">
        <v>0</v>
      </c>
      <c r="C1201" s="26" t="s">
        <v>723</v>
      </c>
      <c r="D1201" s="26" t="s">
        <v>3118</v>
      </c>
      <c r="E1201" s="26" t="s">
        <v>628</v>
      </c>
      <c r="F1201" s="26">
        <v>2019</v>
      </c>
      <c r="G1201" s="26" t="s">
        <v>775</v>
      </c>
      <c r="H1201" s="26">
        <v>1</v>
      </c>
      <c r="I1201" s="26" t="s">
        <v>806</v>
      </c>
      <c r="J1201" s="26" t="s">
        <v>806</v>
      </c>
      <c r="K1201" s="26" t="s">
        <v>807</v>
      </c>
      <c r="L1201" s="26" t="s">
        <v>3119</v>
      </c>
      <c r="M1201" s="27">
        <v>0</v>
      </c>
      <c r="N1201" s="27">
        <v>0</v>
      </c>
      <c r="O1201" s="27">
        <v>0</v>
      </c>
      <c r="P1201" s="27">
        <v>236074.02</v>
      </c>
      <c r="Q1201" s="27">
        <v>26776.05</v>
      </c>
      <c r="R1201" s="27">
        <v>0</v>
      </c>
      <c r="S1201" s="27">
        <v>26776.05</v>
      </c>
      <c r="T1201" s="27">
        <v>555886.76986548305</v>
      </c>
      <c r="U1201" s="27">
        <v>26776.05</v>
      </c>
      <c r="V1201" s="27">
        <v>0</v>
      </c>
      <c r="W1201" s="27">
        <v>26776.05</v>
      </c>
      <c r="X1201" s="27">
        <v>791960.78986548295</v>
      </c>
      <c r="Y1201" s="26" t="s">
        <v>3120</v>
      </c>
    </row>
    <row r="1202" spans="1:25" hidden="1" x14ac:dyDescent="0.3">
      <c r="A1202" s="26" t="s">
        <v>3121</v>
      </c>
      <c r="B1202" s="26">
        <v>0</v>
      </c>
      <c r="C1202" s="26" t="s">
        <v>723</v>
      </c>
      <c r="D1202" s="26" t="s">
        <v>3118</v>
      </c>
      <c r="E1202" s="26" t="s">
        <v>628</v>
      </c>
      <c r="F1202" s="26">
        <v>2020</v>
      </c>
      <c r="G1202" s="26" t="s">
        <v>843</v>
      </c>
      <c r="H1202" s="26">
        <v>0</v>
      </c>
    </row>
    <row r="1203" spans="1:25" hidden="1" x14ac:dyDescent="0.3">
      <c r="A1203" s="26" t="s">
        <v>3122</v>
      </c>
      <c r="B1203" s="26">
        <v>0</v>
      </c>
      <c r="C1203" s="26" t="s">
        <v>723</v>
      </c>
      <c r="D1203" s="26" t="s">
        <v>471</v>
      </c>
      <c r="E1203" s="26" t="s">
        <v>628</v>
      </c>
      <c r="F1203" s="26">
        <v>2016</v>
      </c>
      <c r="G1203" s="26" t="s">
        <v>775</v>
      </c>
      <c r="H1203" s="26">
        <v>1</v>
      </c>
      <c r="I1203" s="26" t="s">
        <v>882</v>
      </c>
      <c r="J1203" s="26" t="s">
        <v>882</v>
      </c>
      <c r="K1203" s="26" t="s">
        <v>845</v>
      </c>
      <c r="L1203" s="26" t="s">
        <v>3123</v>
      </c>
      <c r="M1203" s="27">
        <v>6460.5475163126303</v>
      </c>
      <c r="N1203" s="27">
        <v>10923.97</v>
      </c>
      <c r="O1203" s="27">
        <v>-4463.42248368737</v>
      </c>
      <c r="P1203" s="27">
        <v>362382.41</v>
      </c>
      <c r="Q1203" s="27">
        <v>75839.811142312305</v>
      </c>
      <c r="R1203" s="27">
        <v>136231.45000000001</v>
      </c>
      <c r="S1203" s="27">
        <v>-60391.6388576877</v>
      </c>
      <c r="T1203" s="27">
        <v>2647554.1593882702</v>
      </c>
      <c r="U1203" s="27">
        <v>82300.358658625002</v>
      </c>
      <c r="V1203" s="27">
        <v>147155.42000000001</v>
      </c>
      <c r="W1203" s="27">
        <v>-64855.061341375098</v>
      </c>
      <c r="X1203" s="27">
        <v>3009936.5693882699</v>
      </c>
      <c r="Y1203" s="26" t="s">
        <v>3124</v>
      </c>
    </row>
    <row r="1204" spans="1:25" hidden="1" x14ac:dyDescent="0.3">
      <c r="A1204" s="26" t="s">
        <v>3125</v>
      </c>
      <c r="B1204" s="26">
        <v>0</v>
      </c>
      <c r="C1204" s="26" t="s">
        <v>723</v>
      </c>
      <c r="D1204" s="26" t="s">
        <v>471</v>
      </c>
      <c r="E1204" s="26" t="s">
        <v>628</v>
      </c>
      <c r="F1204" s="26">
        <v>2017</v>
      </c>
      <c r="G1204" s="26" t="s">
        <v>775</v>
      </c>
      <c r="H1204" s="26">
        <v>1</v>
      </c>
      <c r="I1204" s="26" t="s">
        <v>882</v>
      </c>
      <c r="J1204" s="26" t="s">
        <v>882</v>
      </c>
      <c r="K1204" s="26" t="s">
        <v>845</v>
      </c>
      <c r="L1204" s="26" t="s">
        <v>3126</v>
      </c>
      <c r="M1204" s="27">
        <v>44930.607210721697</v>
      </c>
      <c r="N1204" s="27">
        <v>4524.7700000000004</v>
      </c>
      <c r="O1204" s="27">
        <v>40405.8372107217</v>
      </c>
      <c r="P1204" s="27">
        <v>788309.44</v>
      </c>
      <c r="Q1204" s="27">
        <v>113824.34727844301</v>
      </c>
      <c r="R1204" s="27">
        <v>86465.32</v>
      </c>
      <c r="S1204" s="27">
        <v>27359.0272784429</v>
      </c>
      <c r="T1204" s="27">
        <v>1924558.03</v>
      </c>
      <c r="U1204" s="27">
        <v>158754.95448916499</v>
      </c>
      <c r="V1204" s="27">
        <v>90990.09</v>
      </c>
      <c r="W1204" s="27">
        <v>67764.864489164596</v>
      </c>
      <c r="X1204" s="27">
        <v>2712867.47</v>
      </c>
      <c r="Y1204" s="26" t="s">
        <v>3127</v>
      </c>
    </row>
    <row r="1205" spans="1:25" hidden="1" x14ac:dyDescent="0.3">
      <c r="A1205" s="26" t="s">
        <v>3128</v>
      </c>
      <c r="B1205" s="26">
        <v>0</v>
      </c>
      <c r="C1205" s="26" t="s">
        <v>723</v>
      </c>
      <c r="D1205" s="26" t="s">
        <v>471</v>
      </c>
      <c r="E1205" s="26" t="s">
        <v>628</v>
      </c>
      <c r="F1205" s="26">
        <v>2018</v>
      </c>
      <c r="G1205" s="26" t="s">
        <v>834</v>
      </c>
      <c r="H1205" s="26">
        <v>0</v>
      </c>
      <c r="I1205" s="26" t="s">
        <v>882</v>
      </c>
      <c r="J1205" s="26" t="s">
        <v>882</v>
      </c>
      <c r="K1205" s="26" t="s">
        <v>845</v>
      </c>
      <c r="L1205" s="26" t="s">
        <v>3129</v>
      </c>
      <c r="M1205" s="27">
        <v>54346.1555024181</v>
      </c>
      <c r="N1205" s="27">
        <v>60217.139188153204</v>
      </c>
      <c r="O1205" s="27">
        <v>-5870.9836857351602</v>
      </c>
      <c r="P1205" s="27">
        <v>697666.88</v>
      </c>
      <c r="Q1205" s="27">
        <v>22287.366861902199</v>
      </c>
      <c r="R1205" s="27">
        <v>59413.160626105397</v>
      </c>
      <c r="S1205" s="27">
        <v>-37125.793764203197</v>
      </c>
      <c r="T1205" s="27">
        <v>804172.89</v>
      </c>
      <c r="U1205" s="27">
        <v>76633.522364320306</v>
      </c>
      <c r="V1205" s="27">
        <v>119630.29981425899</v>
      </c>
      <c r="W1205" s="27">
        <v>-42996.777449938403</v>
      </c>
      <c r="X1205" s="27">
        <v>1501839.77</v>
      </c>
      <c r="Y1205" s="26" t="s">
        <v>3130</v>
      </c>
    </row>
    <row r="1206" spans="1:25" hidden="1" x14ac:dyDescent="0.3">
      <c r="A1206" s="26" t="s">
        <v>3131</v>
      </c>
      <c r="B1206" s="26">
        <v>0</v>
      </c>
      <c r="C1206" s="26" t="s">
        <v>724</v>
      </c>
      <c r="D1206" s="26" t="s">
        <v>472</v>
      </c>
      <c r="E1206" s="26" t="s">
        <v>624</v>
      </c>
      <c r="F1206" s="26">
        <v>2016</v>
      </c>
      <c r="G1206" s="26" t="s">
        <v>775</v>
      </c>
      <c r="H1206" s="26">
        <v>1</v>
      </c>
      <c r="I1206" s="26" t="s">
        <v>849</v>
      </c>
      <c r="J1206" s="26" t="s">
        <v>849</v>
      </c>
      <c r="K1206" s="26" t="s">
        <v>849</v>
      </c>
      <c r="M1206" s="27">
        <v>118455.86</v>
      </c>
      <c r="O1206" s="27">
        <v>118455.86</v>
      </c>
      <c r="P1206" s="27">
        <v>1532327.07</v>
      </c>
      <c r="Q1206" s="27">
        <v>89838.35</v>
      </c>
      <c r="S1206" s="27">
        <v>89838.35</v>
      </c>
      <c r="T1206" s="27">
        <v>1882098.91</v>
      </c>
      <c r="U1206" s="27">
        <v>208294.21</v>
      </c>
      <c r="V1206" s="27">
        <v>0</v>
      </c>
      <c r="W1206" s="27">
        <v>208294.21</v>
      </c>
      <c r="X1206" s="27">
        <v>3414425.98</v>
      </c>
      <c r="Y1206" s="26" t="s">
        <v>3132</v>
      </c>
    </row>
    <row r="1207" spans="1:25" hidden="1" x14ac:dyDescent="0.3">
      <c r="A1207" s="26" t="s">
        <v>3133</v>
      </c>
      <c r="B1207" s="26">
        <v>0</v>
      </c>
      <c r="C1207" s="26" t="s">
        <v>724</v>
      </c>
      <c r="D1207" s="26" t="s">
        <v>472</v>
      </c>
      <c r="E1207" s="26" t="s">
        <v>624</v>
      </c>
      <c r="F1207" s="26">
        <v>2017</v>
      </c>
      <c r="G1207" s="26" t="s">
        <v>775</v>
      </c>
      <c r="H1207" s="26">
        <v>1</v>
      </c>
      <c r="I1207" s="26" t="s">
        <v>849</v>
      </c>
      <c r="J1207" s="26" t="s">
        <v>849</v>
      </c>
      <c r="K1207" s="26" t="s">
        <v>849</v>
      </c>
      <c r="L1207" s="26" t="s">
        <v>3132</v>
      </c>
      <c r="M1207" s="27">
        <v>107414.95</v>
      </c>
      <c r="N1207" s="27">
        <v>0</v>
      </c>
      <c r="O1207" s="27">
        <v>107414.95</v>
      </c>
      <c r="P1207" s="27">
        <v>1663660.6110827499</v>
      </c>
      <c r="Q1207" s="27">
        <v>118241.14</v>
      </c>
      <c r="R1207" s="27">
        <v>0</v>
      </c>
      <c r="S1207" s="27">
        <v>118241.14</v>
      </c>
      <c r="T1207" s="27">
        <v>2544562.7435812899</v>
      </c>
      <c r="U1207" s="27">
        <v>225656.09</v>
      </c>
      <c r="V1207" s="27">
        <v>0</v>
      </c>
      <c r="W1207" s="27">
        <v>225656.09</v>
      </c>
      <c r="X1207" s="27">
        <v>4208223.3546640398</v>
      </c>
    </row>
    <row r="1208" spans="1:25" hidden="1" x14ac:dyDescent="0.3">
      <c r="A1208" s="26" t="s">
        <v>3134</v>
      </c>
      <c r="B1208" s="26">
        <v>0</v>
      </c>
      <c r="C1208" s="26" t="s">
        <v>678</v>
      </c>
      <c r="D1208" s="26" t="s">
        <v>473</v>
      </c>
      <c r="E1208" s="26" t="s">
        <v>624</v>
      </c>
      <c r="F1208" s="26">
        <v>2016</v>
      </c>
      <c r="G1208" s="26" t="s">
        <v>805</v>
      </c>
      <c r="H1208" s="26">
        <v>0</v>
      </c>
      <c r="I1208" s="26" t="s">
        <v>806</v>
      </c>
      <c r="J1208" s="26" t="s">
        <v>806</v>
      </c>
      <c r="K1208" s="26" t="s">
        <v>807</v>
      </c>
      <c r="O1208" s="27">
        <v>0</v>
      </c>
      <c r="P1208" s="27">
        <v>10914239.82</v>
      </c>
      <c r="Q1208" s="27">
        <v>342745.14</v>
      </c>
      <c r="R1208" s="27">
        <v>140652.70000000001</v>
      </c>
      <c r="S1208" s="27">
        <v>202092.44</v>
      </c>
      <c r="T1208" s="27">
        <v>51521371.969999999</v>
      </c>
      <c r="U1208" s="27">
        <v>342745.14</v>
      </c>
      <c r="V1208" s="27">
        <v>140652.70000000001</v>
      </c>
      <c r="W1208" s="27">
        <v>202092.44</v>
      </c>
      <c r="X1208" s="27">
        <v>62435611.789999999</v>
      </c>
      <c r="Y1208" s="26" t="s">
        <v>3135</v>
      </c>
    </row>
    <row r="1209" spans="1:25" hidden="1" x14ac:dyDescent="0.3">
      <c r="A1209" s="26" t="s">
        <v>3136</v>
      </c>
      <c r="B1209" s="26">
        <v>0</v>
      </c>
      <c r="C1209" s="26" t="s">
        <v>678</v>
      </c>
      <c r="D1209" s="26" t="s">
        <v>473</v>
      </c>
      <c r="E1209" s="26" t="s">
        <v>624</v>
      </c>
      <c r="F1209" s="26">
        <v>2017</v>
      </c>
      <c r="G1209" s="26" t="s">
        <v>775</v>
      </c>
      <c r="H1209" s="26">
        <v>1</v>
      </c>
      <c r="I1209" s="26" t="s">
        <v>806</v>
      </c>
      <c r="J1209" s="26" t="s">
        <v>806</v>
      </c>
      <c r="K1209" s="26" t="s">
        <v>807</v>
      </c>
      <c r="O1209" s="27">
        <v>0</v>
      </c>
      <c r="Q1209" s="27">
        <v>374919.82456742501</v>
      </c>
      <c r="R1209" s="27">
        <v>269020.37285339501</v>
      </c>
      <c r="S1209" s="27">
        <v>105899.45171403</v>
      </c>
      <c r="T1209" s="27">
        <v>90143148.574491993</v>
      </c>
      <c r="U1209" s="27">
        <v>374919.82456742501</v>
      </c>
      <c r="V1209" s="27">
        <v>269020.37285339501</v>
      </c>
      <c r="W1209" s="27">
        <v>105899.45171403</v>
      </c>
      <c r="X1209" s="27">
        <v>90143148.574491993</v>
      </c>
    </row>
    <row r="1210" spans="1:25" hidden="1" x14ac:dyDescent="0.3">
      <c r="A1210" s="26" t="s">
        <v>3137</v>
      </c>
      <c r="B1210" s="26">
        <v>0</v>
      </c>
      <c r="C1210" s="26" t="s">
        <v>678</v>
      </c>
      <c r="D1210" s="26" t="s">
        <v>474</v>
      </c>
      <c r="E1210" s="26" t="s">
        <v>624</v>
      </c>
      <c r="F1210" s="26">
        <v>2018</v>
      </c>
      <c r="G1210" s="26" t="s">
        <v>775</v>
      </c>
      <c r="H1210" s="26">
        <v>1</v>
      </c>
      <c r="K1210" s="26" t="s">
        <v>845</v>
      </c>
      <c r="M1210" s="27">
        <v>5568.9331506682101</v>
      </c>
      <c r="N1210" s="27">
        <v>3992.01741664973</v>
      </c>
      <c r="O1210" s="27">
        <v>1576.91573401848</v>
      </c>
      <c r="P1210" s="27">
        <v>8571986.5681762509</v>
      </c>
      <c r="Q1210" s="27">
        <v>179704.90153329101</v>
      </c>
      <c r="R1210" s="27">
        <v>99766.216362560503</v>
      </c>
      <c r="S1210" s="27">
        <v>79938.685170730503</v>
      </c>
      <c r="T1210" s="27">
        <v>42580634.654220603</v>
      </c>
      <c r="U1210" s="27">
        <v>185273.83468395899</v>
      </c>
      <c r="V1210" s="27">
        <v>103758.23377921</v>
      </c>
      <c r="W1210" s="27">
        <v>81515.600904748993</v>
      </c>
      <c r="X1210" s="27">
        <v>51152621.222396798</v>
      </c>
    </row>
    <row r="1211" spans="1:25" x14ac:dyDescent="0.3">
      <c r="A1211" s="26" t="s">
        <v>3138</v>
      </c>
      <c r="B1211" s="26">
        <v>0</v>
      </c>
      <c r="C1211" s="26" t="s">
        <v>678</v>
      </c>
      <c r="D1211" s="26" t="s">
        <v>474</v>
      </c>
      <c r="E1211" s="26" t="s">
        <v>624</v>
      </c>
      <c r="F1211" s="26">
        <v>2019</v>
      </c>
      <c r="G1211" s="26" t="s">
        <v>775</v>
      </c>
      <c r="H1211" s="26">
        <v>1</v>
      </c>
      <c r="K1211" s="26" t="s">
        <v>845</v>
      </c>
      <c r="M1211" s="27">
        <v>4187.6639300990601</v>
      </c>
      <c r="N1211" s="27">
        <v>4170.2593810481403</v>
      </c>
      <c r="O1211" s="27">
        <v>17.404549050919702</v>
      </c>
      <c r="P1211" s="27">
        <v>6084674.2021151902</v>
      </c>
      <c r="Q1211" s="27">
        <v>158249.68503197</v>
      </c>
      <c r="R1211" s="27">
        <v>89120.617793676895</v>
      </c>
      <c r="S1211" s="27">
        <v>69129.067238293195</v>
      </c>
      <c r="T1211" s="27">
        <v>42448532.3799375</v>
      </c>
      <c r="U1211" s="27">
        <v>162437.34896206899</v>
      </c>
      <c r="V1211" s="27">
        <v>93290.877174724999</v>
      </c>
      <c r="W1211" s="27">
        <v>69146.471787344097</v>
      </c>
      <c r="X1211" s="27">
        <v>48533206.5820527</v>
      </c>
      <c r="Y1211" s="26" t="s">
        <v>3139</v>
      </c>
    </row>
    <row r="1212" spans="1:25" hidden="1" x14ac:dyDescent="0.3">
      <c r="A1212" s="26" t="s">
        <v>3140</v>
      </c>
      <c r="B1212" s="26">
        <v>0</v>
      </c>
      <c r="C1212" s="26" t="s">
        <v>678</v>
      </c>
      <c r="D1212" s="26" t="s">
        <v>475</v>
      </c>
      <c r="E1212" s="26" t="s">
        <v>624</v>
      </c>
      <c r="F1212" s="26">
        <v>2016</v>
      </c>
      <c r="G1212" s="26" t="s">
        <v>805</v>
      </c>
      <c r="H1212" s="26">
        <v>0</v>
      </c>
      <c r="I1212" s="26" t="s">
        <v>806</v>
      </c>
      <c r="J1212" s="26" t="s">
        <v>806</v>
      </c>
      <c r="K1212" s="26" t="s">
        <v>807</v>
      </c>
      <c r="O1212" s="27">
        <v>0</v>
      </c>
      <c r="Q1212" s="27">
        <v>30863.46</v>
      </c>
      <c r="R1212" s="27">
        <v>222.6</v>
      </c>
      <c r="S1212" s="27">
        <v>30640.86</v>
      </c>
      <c r="T1212" s="27">
        <v>12107884.060000001</v>
      </c>
      <c r="U1212" s="27">
        <v>30863.46</v>
      </c>
      <c r="V1212" s="27">
        <v>222.6</v>
      </c>
      <c r="W1212" s="27">
        <v>30640.86</v>
      </c>
      <c r="X1212" s="27">
        <v>12107884.060000001</v>
      </c>
      <c r="Y1212" s="26" t="s">
        <v>3135</v>
      </c>
    </row>
    <row r="1213" spans="1:25" hidden="1" x14ac:dyDescent="0.3">
      <c r="A1213" s="26" t="s">
        <v>3141</v>
      </c>
      <c r="B1213" s="26">
        <v>0</v>
      </c>
      <c r="C1213" s="26" t="s">
        <v>678</v>
      </c>
      <c r="D1213" s="26" t="s">
        <v>475</v>
      </c>
      <c r="E1213" s="26" t="s">
        <v>624</v>
      </c>
      <c r="F1213" s="26">
        <v>2017</v>
      </c>
      <c r="G1213" s="26" t="s">
        <v>775</v>
      </c>
      <c r="H1213" s="26">
        <v>1</v>
      </c>
      <c r="I1213" s="26" t="s">
        <v>806</v>
      </c>
      <c r="J1213" s="26" t="s">
        <v>806</v>
      </c>
      <c r="K1213" s="26" t="s">
        <v>807</v>
      </c>
      <c r="O1213" s="27">
        <v>0</v>
      </c>
      <c r="Q1213" s="27">
        <v>16717.2605346528</v>
      </c>
      <c r="R1213" s="27">
        <v>2483.5176929622198</v>
      </c>
      <c r="S1213" s="27">
        <v>14233.7428416906</v>
      </c>
      <c r="T1213" s="27">
        <v>14001523.8231615</v>
      </c>
      <c r="U1213" s="27">
        <v>16717.2605346528</v>
      </c>
      <c r="V1213" s="27">
        <v>2483.5176929622198</v>
      </c>
      <c r="W1213" s="27">
        <v>14233.7428416906</v>
      </c>
      <c r="X1213" s="27">
        <v>14001523.8231615</v>
      </c>
    </row>
    <row r="1214" spans="1:25" hidden="1" x14ac:dyDescent="0.3">
      <c r="A1214" s="26" t="s">
        <v>3142</v>
      </c>
      <c r="B1214" s="26">
        <v>0</v>
      </c>
      <c r="C1214" s="26" t="s">
        <v>678</v>
      </c>
      <c r="D1214" s="26" t="s">
        <v>476</v>
      </c>
      <c r="E1214" s="26" t="s">
        <v>624</v>
      </c>
      <c r="F1214" s="26">
        <v>2018</v>
      </c>
      <c r="G1214" s="26" t="s">
        <v>775</v>
      </c>
      <c r="H1214" s="26">
        <v>1</v>
      </c>
      <c r="K1214" s="26" t="s">
        <v>845</v>
      </c>
      <c r="O1214" s="27">
        <v>0</v>
      </c>
      <c r="Q1214" s="27">
        <v>7675.3387461653201</v>
      </c>
      <c r="R1214" s="27">
        <v>2867.1294438958798</v>
      </c>
      <c r="S1214" s="27">
        <v>4808.2093022694498</v>
      </c>
      <c r="T1214" s="27">
        <v>10354563.806291901</v>
      </c>
      <c r="U1214" s="27">
        <v>7675.3387461653201</v>
      </c>
      <c r="V1214" s="27">
        <v>2867.1294438958798</v>
      </c>
      <c r="W1214" s="27">
        <v>4808.2093022694498</v>
      </c>
      <c r="X1214" s="27">
        <v>10354563.806291901</v>
      </c>
    </row>
    <row r="1215" spans="1:25" x14ac:dyDescent="0.3">
      <c r="A1215" s="26" t="s">
        <v>3143</v>
      </c>
      <c r="B1215" s="26">
        <v>0</v>
      </c>
      <c r="C1215" s="26" t="s">
        <v>678</v>
      </c>
      <c r="D1215" s="26" t="s">
        <v>476</v>
      </c>
      <c r="E1215" s="26" t="s">
        <v>624</v>
      </c>
      <c r="F1215" s="26">
        <v>2019</v>
      </c>
      <c r="G1215" s="26" t="s">
        <v>775</v>
      </c>
      <c r="H1215" s="26">
        <v>1</v>
      </c>
      <c r="K1215" s="26" t="s">
        <v>845</v>
      </c>
      <c r="O1215" s="27">
        <v>0</v>
      </c>
      <c r="P1215" s="27">
        <v>9231070.7345133107</v>
      </c>
      <c r="Q1215" s="27">
        <v>31702.8337409054</v>
      </c>
      <c r="R1215" s="27">
        <v>11779.5442474877</v>
      </c>
      <c r="S1215" s="27">
        <v>19923.289493417698</v>
      </c>
      <c r="T1215" s="27">
        <v>1752578.79190355</v>
      </c>
      <c r="U1215" s="27">
        <v>31702.8337409054</v>
      </c>
      <c r="V1215" s="27">
        <v>11779.5442474877</v>
      </c>
      <c r="W1215" s="27">
        <v>19923.289493417698</v>
      </c>
      <c r="X1215" s="27">
        <v>10983649.5264169</v>
      </c>
      <c r="Y1215" s="26" t="s">
        <v>3144</v>
      </c>
    </row>
    <row r="1216" spans="1:25" hidden="1" x14ac:dyDescent="0.3">
      <c r="A1216" s="26" t="s">
        <v>3145</v>
      </c>
      <c r="B1216" s="26">
        <v>0</v>
      </c>
      <c r="C1216" s="26" t="s">
        <v>678</v>
      </c>
      <c r="D1216" s="26" t="s">
        <v>477</v>
      </c>
      <c r="E1216" s="26" t="s">
        <v>624</v>
      </c>
      <c r="F1216" s="26">
        <v>2015</v>
      </c>
      <c r="G1216" s="26" t="s">
        <v>843</v>
      </c>
      <c r="H1216" s="26">
        <v>0</v>
      </c>
    </row>
    <row r="1217" spans="1:25" hidden="1" x14ac:dyDescent="0.3">
      <c r="A1217" s="26" t="s">
        <v>3146</v>
      </c>
      <c r="B1217" s="26">
        <v>0</v>
      </c>
      <c r="C1217" s="26" t="s">
        <v>678</v>
      </c>
      <c r="D1217" s="26" t="s">
        <v>477</v>
      </c>
      <c r="E1217" s="26" t="s">
        <v>624</v>
      </c>
      <c r="F1217" s="26">
        <v>2016</v>
      </c>
      <c r="G1217" s="26" t="s">
        <v>805</v>
      </c>
      <c r="H1217" s="26">
        <v>0</v>
      </c>
      <c r="I1217" s="26" t="s">
        <v>806</v>
      </c>
      <c r="J1217" s="26" t="s">
        <v>806</v>
      </c>
      <c r="K1217" s="26" t="s">
        <v>807</v>
      </c>
      <c r="O1217" s="27">
        <v>0</v>
      </c>
      <c r="P1217" s="27">
        <v>1745913.1</v>
      </c>
      <c r="Q1217" s="27">
        <v>29630.19</v>
      </c>
      <c r="R1217" s="27">
        <v>9190.64</v>
      </c>
      <c r="S1217" s="27">
        <v>20439.55</v>
      </c>
      <c r="T1217" s="27">
        <v>7867866.4800000004</v>
      </c>
      <c r="U1217" s="27">
        <v>29630.19</v>
      </c>
      <c r="V1217" s="27">
        <v>9190.64</v>
      </c>
      <c r="W1217" s="27">
        <v>20439.55</v>
      </c>
      <c r="X1217" s="27">
        <v>9613779.5800000001</v>
      </c>
      <c r="Y1217" s="26" t="s">
        <v>3147</v>
      </c>
    </row>
    <row r="1218" spans="1:25" hidden="1" x14ac:dyDescent="0.3">
      <c r="A1218" s="26" t="s">
        <v>3148</v>
      </c>
      <c r="B1218" s="26">
        <v>0</v>
      </c>
      <c r="C1218" s="26" t="s">
        <v>678</v>
      </c>
      <c r="D1218" s="26" t="s">
        <v>477</v>
      </c>
      <c r="E1218" s="26" t="s">
        <v>624</v>
      </c>
      <c r="F1218" s="26">
        <v>2017</v>
      </c>
      <c r="G1218" s="26" t="s">
        <v>775</v>
      </c>
      <c r="H1218" s="26">
        <v>1</v>
      </c>
      <c r="I1218" s="26" t="s">
        <v>806</v>
      </c>
      <c r="J1218" s="26" t="s">
        <v>806</v>
      </c>
      <c r="K1218" s="26" t="s">
        <v>807</v>
      </c>
      <c r="O1218" s="27">
        <v>0</v>
      </c>
      <c r="Q1218" s="27">
        <v>53115.540315527702</v>
      </c>
      <c r="R1218" s="27">
        <v>16308.901688408399</v>
      </c>
      <c r="S1218" s="27">
        <v>36806.638627119399</v>
      </c>
      <c r="T1218" s="27">
        <v>13510353.126697499</v>
      </c>
      <c r="U1218" s="27">
        <v>53115.540315527702</v>
      </c>
      <c r="V1218" s="27">
        <v>16308.901688408399</v>
      </c>
      <c r="W1218" s="27">
        <v>36806.638627119399</v>
      </c>
      <c r="X1218" s="27">
        <v>13510353.126697499</v>
      </c>
    </row>
    <row r="1219" spans="1:25" hidden="1" x14ac:dyDescent="0.3">
      <c r="A1219" s="26" t="s">
        <v>3149</v>
      </c>
      <c r="B1219" s="26">
        <v>0</v>
      </c>
      <c r="C1219" s="26" t="s">
        <v>678</v>
      </c>
      <c r="D1219" s="26" t="s">
        <v>478</v>
      </c>
      <c r="E1219" s="26" t="s">
        <v>624</v>
      </c>
      <c r="F1219" s="26">
        <v>2018</v>
      </c>
      <c r="G1219" s="26" t="s">
        <v>775</v>
      </c>
      <c r="H1219" s="26">
        <v>1</v>
      </c>
      <c r="K1219" s="26" t="s">
        <v>845</v>
      </c>
      <c r="O1219" s="27">
        <v>0</v>
      </c>
      <c r="P1219" s="27">
        <v>1299357.2032326299</v>
      </c>
      <c r="Q1219" s="27">
        <v>12158.6765934668</v>
      </c>
      <c r="R1219" s="27">
        <v>5729.6109570242597</v>
      </c>
      <c r="S1219" s="27">
        <v>6429.0656364425304</v>
      </c>
      <c r="T1219" s="27">
        <v>3863741.77464417</v>
      </c>
      <c r="U1219" s="27">
        <v>12158.6765934668</v>
      </c>
      <c r="V1219" s="27">
        <v>5729.6109570242597</v>
      </c>
      <c r="W1219" s="27">
        <v>6429.0656364425304</v>
      </c>
      <c r="X1219" s="27">
        <v>5163098.9778768001</v>
      </c>
    </row>
    <row r="1220" spans="1:25" x14ac:dyDescent="0.3">
      <c r="A1220" s="26" t="s">
        <v>3150</v>
      </c>
      <c r="B1220" s="26">
        <v>0</v>
      </c>
      <c r="C1220" s="26" t="s">
        <v>678</v>
      </c>
      <c r="D1220" s="26" t="s">
        <v>478</v>
      </c>
      <c r="E1220" s="26" t="s">
        <v>624</v>
      </c>
      <c r="F1220" s="26">
        <v>2019</v>
      </c>
      <c r="G1220" s="26" t="s">
        <v>775</v>
      </c>
      <c r="H1220" s="26">
        <v>1</v>
      </c>
      <c r="K1220" s="26" t="s">
        <v>845</v>
      </c>
      <c r="M1220" s="27">
        <v>0</v>
      </c>
      <c r="O1220" s="27">
        <v>0</v>
      </c>
      <c r="P1220" s="27">
        <v>727146.60598101397</v>
      </c>
      <c r="Q1220" s="27">
        <v>26604.064041551501</v>
      </c>
      <c r="R1220" s="27">
        <v>13099.0586218057</v>
      </c>
      <c r="S1220" s="27">
        <v>13505.005419745799</v>
      </c>
      <c r="T1220" s="27">
        <v>4895040.2268710304</v>
      </c>
      <c r="U1220" s="27">
        <v>26604.064041551501</v>
      </c>
      <c r="V1220" s="27">
        <v>13099.0586218057</v>
      </c>
      <c r="W1220" s="27">
        <v>13505.005419745799</v>
      </c>
      <c r="X1220" s="27">
        <v>5622186.8328520404</v>
      </c>
      <c r="Y1220" s="26" t="s">
        <v>3151</v>
      </c>
    </row>
    <row r="1221" spans="1:25" hidden="1" x14ac:dyDescent="0.3">
      <c r="A1221" s="26" t="s">
        <v>3152</v>
      </c>
      <c r="B1221" s="26">
        <v>0</v>
      </c>
      <c r="C1221" s="26" t="s">
        <v>678</v>
      </c>
      <c r="D1221" s="26" t="s">
        <v>479</v>
      </c>
      <c r="E1221" s="26" t="s">
        <v>624</v>
      </c>
      <c r="F1221" s="26">
        <v>2017</v>
      </c>
      <c r="G1221" s="26" t="s">
        <v>775</v>
      </c>
      <c r="H1221" s="26">
        <v>1</v>
      </c>
      <c r="I1221" s="26" t="s">
        <v>806</v>
      </c>
      <c r="J1221" s="26" t="s">
        <v>806</v>
      </c>
      <c r="K1221" s="26" t="s">
        <v>807</v>
      </c>
      <c r="L1221" s="26" t="s">
        <v>3153</v>
      </c>
      <c r="O1221" s="27">
        <v>0</v>
      </c>
      <c r="P1221" s="27">
        <v>762541</v>
      </c>
      <c r="S1221" s="27">
        <v>0</v>
      </c>
      <c r="U1221" s="27">
        <v>0</v>
      </c>
      <c r="V1221" s="27">
        <v>0</v>
      </c>
      <c r="W1221" s="27">
        <v>0</v>
      </c>
      <c r="X1221" s="27">
        <v>762541</v>
      </c>
    </row>
    <row r="1222" spans="1:25" hidden="1" x14ac:dyDescent="0.3">
      <c r="A1222" s="26" t="s">
        <v>3154</v>
      </c>
      <c r="B1222" s="26">
        <v>0</v>
      </c>
      <c r="C1222" s="26" t="s">
        <v>726</v>
      </c>
      <c r="D1222" s="26" t="s">
        <v>520</v>
      </c>
      <c r="E1222" s="26" t="s">
        <v>624</v>
      </c>
      <c r="F1222" s="26">
        <v>2017</v>
      </c>
      <c r="G1222" s="26" t="s">
        <v>775</v>
      </c>
      <c r="H1222" s="26">
        <v>1</v>
      </c>
      <c r="I1222" s="26" t="s">
        <v>806</v>
      </c>
      <c r="J1222" s="26" t="s">
        <v>806</v>
      </c>
      <c r="K1222" s="26" t="s">
        <v>807</v>
      </c>
      <c r="M1222" s="27">
        <v>0</v>
      </c>
      <c r="N1222" s="27">
        <v>0</v>
      </c>
      <c r="O1222" s="27">
        <v>0</v>
      </c>
      <c r="P1222" s="27">
        <v>268518.55</v>
      </c>
      <c r="Q1222" s="27">
        <v>0</v>
      </c>
      <c r="R1222" s="27">
        <v>0</v>
      </c>
      <c r="S1222" s="27">
        <v>0</v>
      </c>
      <c r="T1222" s="27">
        <v>231700.24</v>
      </c>
      <c r="U1222" s="27">
        <v>0</v>
      </c>
      <c r="V1222" s="27">
        <v>0</v>
      </c>
      <c r="W1222" s="27">
        <v>0</v>
      </c>
      <c r="X1222" s="27">
        <v>500218.79</v>
      </c>
    </row>
    <row r="1223" spans="1:25" hidden="1" x14ac:dyDescent="0.3">
      <c r="A1223" s="26" t="s">
        <v>3155</v>
      </c>
      <c r="B1223" s="26">
        <v>0</v>
      </c>
      <c r="C1223" s="26" t="s">
        <v>726</v>
      </c>
      <c r="D1223" s="26" t="s">
        <v>521</v>
      </c>
      <c r="E1223" s="26" t="s">
        <v>624</v>
      </c>
      <c r="F1223" s="26">
        <v>2016</v>
      </c>
      <c r="G1223" s="26" t="s">
        <v>775</v>
      </c>
      <c r="H1223" s="26">
        <v>1</v>
      </c>
      <c r="I1223" s="26" t="s">
        <v>806</v>
      </c>
      <c r="J1223" s="26" t="s">
        <v>806</v>
      </c>
      <c r="K1223" s="26" t="s">
        <v>807</v>
      </c>
      <c r="M1223" s="27">
        <v>0</v>
      </c>
      <c r="N1223" s="27">
        <v>0</v>
      </c>
      <c r="O1223" s="27">
        <v>0</v>
      </c>
      <c r="P1223" s="27">
        <v>1594528.54</v>
      </c>
      <c r="Q1223" s="27">
        <v>0</v>
      </c>
      <c r="R1223" s="27">
        <v>0</v>
      </c>
      <c r="S1223" s="27">
        <v>0</v>
      </c>
      <c r="T1223" s="27">
        <v>672235.59</v>
      </c>
      <c r="U1223" s="27">
        <v>0</v>
      </c>
      <c r="V1223" s="27">
        <v>0</v>
      </c>
      <c r="W1223" s="27">
        <v>0</v>
      </c>
      <c r="X1223" s="27">
        <v>2266764.13</v>
      </c>
    </row>
    <row r="1224" spans="1:25" hidden="1" x14ac:dyDescent="0.3">
      <c r="A1224" s="26" t="s">
        <v>3156</v>
      </c>
      <c r="B1224" s="26">
        <v>0</v>
      </c>
      <c r="C1224" s="26" t="s">
        <v>726</v>
      </c>
      <c r="D1224" s="26" t="s">
        <v>521</v>
      </c>
      <c r="E1224" s="26" t="s">
        <v>624</v>
      </c>
      <c r="F1224" s="26">
        <v>2017</v>
      </c>
      <c r="G1224" s="26" t="s">
        <v>775</v>
      </c>
      <c r="H1224" s="26">
        <v>1</v>
      </c>
      <c r="I1224" s="26" t="s">
        <v>806</v>
      </c>
      <c r="J1224" s="26" t="s">
        <v>806</v>
      </c>
      <c r="K1224" s="26" t="s">
        <v>807</v>
      </c>
      <c r="M1224" s="27">
        <v>0</v>
      </c>
      <c r="N1224" s="27">
        <v>0</v>
      </c>
      <c r="O1224" s="27">
        <v>0</v>
      </c>
      <c r="P1224" s="27">
        <v>2106119.91</v>
      </c>
      <c r="Q1224" s="27">
        <v>0</v>
      </c>
      <c r="R1224" s="27">
        <v>0</v>
      </c>
      <c r="S1224" s="27">
        <v>0</v>
      </c>
      <c r="T1224" s="27">
        <v>965694.07</v>
      </c>
      <c r="U1224" s="27">
        <v>0</v>
      </c>
      <c r="V1224" s="27">
        <v>0</v>
      </c>
      <c r="W1224" s="27">
        <v>0</v>
      </c>
      <c r="X1224" s="27">
        <v>3071813.98</v>
      </c>
    </row>
    <row r="1225" spans="1:25" hidden="1" x14ac:dyDescent="0.3">
      <c r="A1225" s="26" t="s">
        <v>3157</v>
      </c>
      <c r="B1225" s="26">
        <v>0</v>
      </c>
      <c r="C1225" s="26" t="s">
        <v>726</v>
      </c>
      <c r="D1225" s="26" t="s">
        <v>522</v>
      </c>
      <c r="E1225" s="26" t="s">
        <v>624</v>
      </c>
      <c r="F1225" s="26">
        <v>2016</v>
      </c>
      <c r="G1225" s="26" t="s">
        <v>775</v>
      </c>
      <c r="H1225" s="26">
        <v>1</v>
      </c>
      <c r="I1225" s="26" t="s">
        <v>806</v>
      </c>
      <c r="J1225" s="26" t="s">
        <v>806</v>
      </c>
      <c r="K1225" s="26" t="s">
        <v>807</v>
      </c>
      <c r="M1225" s="27">
        <v>0</v>
      </c>
      <c r="N1225" s="27">
        <v>0</v>
      </c>
      <c r="O1225" s="27">
        <v>0</v>
      </c>
      <c r="P1225" s="27">
        <v>357575.39</v>
      </c>
      <c r="Q1225" s="27">
        <v>0</v>
      </c>
      <c r="R1225" s="27">
        <v>0</v>
      </c>
      <c r="S1225" s="27">
        <v>0</v>
      </c>
      <c r="T1225" s="27">
        <v>202323.91</v>
      </c>
      <c r="U1225" s="27">
        <v>0</v>
      </c>
      <c r="V1225" s="27">
        <v>0</v>
      </c>
      <c r="W1225" s="27">
        <v>0</v>
      </c>
      <c r="X1225" s="27">
        <v>559899.30000000005</v>
      </c>
    </row>
    <row r="1226" spans="1:25" hidden="1" x14ac:dyDescent="0.3">
      <c r="A1226" s="26" t="s">
        <v>3158</v>
      </c>
      <c r="B1226" s="26">
        <v>0</v>
      </c>
      <c r="C1226" s="26" t="s">
        <v>726</v>
      </c>
      <c r="D1226" s="26" t="s">
        <v>522</v>
      </c>
      <c r="E1226" s="26" t="s">
        <v>624</v>
      </c>
      <c r="F1226" s="26">
        <v>2017</v>
      </c>
      <c r="G1226" s="26" t="s">
        <v>775</v>
      </c>
      <c r="H1226" s="26">
        <v>1</v>
      </c>
      <c r="I1226" s="26" t="s">
        <v>806</v>
      </c>
      <c r="J1226" s="26" t="s">
        <v>806</v>
      </c>
      <c r="K1226" s="26" t="s">
        <v>807</v>
      </c>
      <c r="M1226" s="27">
        <v>0</v>
      </c>
      <c r="N1226" s="27">
        <v>0</v>
      </c>
      <c r="O1226" s="27">
        <v>0</v>
      </c>
      <c r="P1226" s="27">
        <v>451486.58</v>
      </c>
      <c r="Q1226" s="27">
        <v>0</v>
      </c>
      <c r="R1226" s="27">
        <v>0</v>
      </c>
      <c r="S1226" s="27">
        <v>0</v>
      </c>
      <c r="T1226" s="27">
        <v>212985.79</v>
      </c>
      <c r="U1226" s="27">
        <v>0</v>
      </c>
      <c r="V1226" s="27">
        <v>0</v>
      </c>
      <c r="W1226" s="27">
        <v>0</v>
      </c>
      <c r="X1226" s="27">
        <v>664472.37</v>
      </c>
    </row>
    <row r="1227" spans="1:25" hidden="1" x14ac:dyDescent="0.3">
      <c r="A1227" s="26" t="s">
        <v>3159</v>
      </c>
      <c r="B1227" s="26">
        <v>0</v>
      </c>
      <c r="C1227" s="26" t="s">
        <v>726</v>
      </c>
      <c r="D1227" s="26" t="s">
        <v>523</v>
      </c>
      <c r="E1227" s="26" t="s">
        <v>628</v>
      </c>
      <c r="F1227" s="26">
        <v>2018</v>
      </c>
      <c r="G1227" s="26" t="s">
        <v>775</v>
      </c>
      <c r="H1227" s="26">
        <v>1</v>
      </c>
      <c r="I1227" s="26" t="s">
        <v>806</v>
      </c>
      <c r="J1227" s="26" t="s">
        <v>806</v>
      </c>
      <c r="K1227" s="26" t="s">
        <v>807</v>
      </c>
      <c r="M1227" s="27">
        <v>0</v>
      </c>
      <c r="N1227" s="27">
        <v>0</v>
      </c>
      <c r="O1227" s="27">
        <v>0</v>
      </c>
      <c r="P1227" s="27">
        <v>1372663.92</v>
      </c>
      <c r="Q1227" s="27">
        <v>0</v>
      </c>
      <c r="R1227" s="27">
        <v>0</v>
      </c>
      <c r="S1227" s="27">
        <v>0</v>
      </c>
      <c r="T1227" s="27">
        <v>402059.84</v>
      </c>
      <c r="U1227" s="27">
        <v>0</v>
      </c>
      <c r="V1227" s="27">
        <v>0</v>
      </c>
      <c r="W1227" s="27">
        <v>0</v>
      </c>
      <c r="X1227" s="27">
        <v>1774723.76</v>
      </c>
    </row>
    <row r="1228" spans="1:25" x14ac:dyDescent="0.3">
      <c r="A1228" s="26" t="s">
        <v>3160</v>
      </c>
      <c r="B1228" s="26">
        <v>0</v>
      </c>
      <c r="C1228" s="26" t="s">
        <v>726</v>
      </c>
      <c r="D1228" s="26" t="s">
        <v>523</v>
      </c>
      <c r="E1228" s="26" t="s">
        <v>628</v>
      </c>
      <c r="F1228" s="26">
        <v>2019</v>
      </c>
      <c r="G1228" s="26" t="s">
        <v>775</v>
      </c>
      <c r="H1228" s="26">
        <v>1</v>
      </c>
      <c r="I1228" s="26" t="s">
        <v>806</v>
      </c>
      <c r="J1228" s="26" t="s">
        <v>806</v>
      </c>
      <c r="K1228" s="26" t="s">
        <v>807</v>
      </c>
      <c r="M1228" s="27">
        <v>0</v>
      </c>
      <c r="N1228" s="27">
        <v>0</v>
      </c>
      <c r="O1228" s="27">
        <v>0</v>
      </c>
      <c r="P1228" s="27">
        <v>1152204.4225900001</v>
      </c>
      <c r="Q1228" s="27">
        <v>0</v>
      </c>
      <c r="R1228" s="27">
        <v>0</v>
      </c>
      <c r="S1228" s="27">
        <v>0</v>
      </c>
      <c r="T1228" s="27">
        <v>496646.86816000001</v>
      </c>
      <c r="U1228" s="27">
        <v>0</v>
      </c>
      <c r="V1228" s="27">
        <v>0</v>
      </c>
      <c r="W1228" s="27">
        <v>0</v>
      </c>
      <c r="X1228" s="27">
        <v>1648851.2907499999</v>
      </c>
    </row>
    <row r="1229" spans="1:25" hidden="1" x14ac:dyDescent="0.3">
      <c r="A1229" s="26" t="s">
        <v>3161</v>
      </c>
      <c r="B1229" s="26">
        <v>0</v>
      </c>
      <c r="C1229" s="26" t="s">
        <v>680</v>
      </c>
      <c r="D1229" s="26" t="s">
        <v>487</v>
      </c>
      <c r="E1229" s="26" t="s">
        <v>628</v>
      </c>
      <c r="F1229" s="26">
        <v>2016</v>
      </c>
      <c r="G1229" s="26" t="s">
        <v>805</v>
      </c>
      <c r="H1229" s="26">
        <v>0</v>
      </c>
      <c r="K1229" s="26" t="s">
        <v>845</v>
      </c>
      <c r="M1229" s="27">
        <v>1179.66656712693</v>
      </c>
      <c r="O1229" s="27">
        <v>1179.66656712693</v>
      </c>
      <c r="Q1229" s="27">
        <v>782.27461323619696</v>
      </c>
      <c r="S1229" s="27">
        <v>782.27461323619696</v>
      </c>
      <c r="U1229" s="27">
        <v>1961.9411803631299</v>
      </c>
      <c r="V1229" s="27">
        <v>0</v>
      </c>
      <c r="W1229" s="27">
        <v>1961.9411803631299</v>
      </c>
      <c r="X1229" s="27">
        <v>0</v>
      </c>
    </row>
    <row r="1230" spans="1:25" hidden="1" x14ac:dyDescent="0.3">
      <c r="A1230" s="26" t="s">
        <v>3162</v>
      </c>
      <c r="B1230" s="26">
        <v>0</v>
      </c>
      <c r="C1230" s="26" t="s">
        <v>680</v>
      </c>
      <c r="D1230" s="26" t="s">
        <v>487</v>
      </c>
      <c r="E1230" s="26" t="s">
        <v>628</v>
      </c>
      <c r="F1230" s="26">
        <v>2017</v>
      </c>
      <c r="G1230" s="26" t="s">
        <v>775</v>
      </c>
      <c r="H1230" s="26">
        <v>1</v>
      </c>
      <c r="I1230" s="26" t="s">
        <v>882</v>
      </c>
      <c r="J1230" s="26" t="s">
        <v>882</v>
      </c>
      <c r="K1230" s="26" t="s">
        <v>845</v>
      </c>
      <c r="L1230" s="26" t="s">
        <v>3163</v>
      </c>
      <c r="M1230" s="27">
        <v>5017.1194045041702</v>
      </c>
      <c r="O1230" s="27">
        <v>5017.1194045041702</v>
      </c>
      <c r="P1230" s="27">
        <v>32890.004985082902</v>
      </c>
      <c r="Q1230" s="27">
        <v>1656.75690347933</v>
      </c>
      <c r="S1230" s="27">
        <v>1656.75690347933</v>
      </c>
      <c r="T1230" s="27">
        <v>10860.961922809</v>
      </c>
      <c r="U1230" s="27">
        <v>6673.8763079834998</v>
      </c>
      <c r="V1230" s="27">
        <v>0</v>
      </c>
      <c r="W1230" s="27">
        <v>6673.8763079834998</v>
      </c>
      <c r="X1230" s="27">
        <v>43750.966907891801</v>
      </c>
    </row>
    <row r="1231" spans="1:25" hidden="1" x14ac:dyDescent="0.3">
      <c r="A1231" s="26" t="s">
        <v>3164</v>
      </c>
      <c r="B1231" s="26">
        <v>0</v>
      </c>
      <c r="C1231" s="26" t="s">
        <v>680</v>
      </c>
      <c r="D1231" s="26" t="s">
        <v>488</v>
      </c>
      <c r="E1231" s="26" t="s">
        <v>628</v>
      </c>
      <c r="F1231" s="26">
        <v>2018</v>
      </c>
      <c r="G1231" s="26" t="s">
        <v>843</v>
      </c>
      <c r="H1231" s="26">
        <v>1</v>
      </c>
      <c r="I1231" s="26" t="s">
        <v>882</v>
      </c>
      <c r="J1231" s="26" t="s">
        <v>882</v>
      </c>
      <c r="K1231" s="26" t="s">
        <v>845</v>
      </c>
      <c r="L1231" s="26" t="s">
        <v>3165</v>
      </c>
      <c r="M1231" s="27">
        <v>4013.8233792350402</v>
      </c>
      <c r="O1231" s="27">
        <v>4013.8233792350402</v>
      </c>
      <c r="P1231" s="27">
        <v>917757</v>
      </c>
      <c r="Q1231" s="27">
        <v>1207.0218120694799</v>
      </c>
      <c r="S1231" s="27">
        <v>1207.0218120694799</v>
      </c>
      <c r="T1231" s="27">
        <v>738074</v>
      </c>
      <c r="U1231" s="27">
        <v>5220.8451913045201</v>
      </c>
      <c r="V1231" s="27">
        <v>0</v>
      </c>
      <c r="W1231" s="27">
        <v>5220.8451913045201</v>
      </c>
      <c r="X1231" s="27">
        <v>1655831</v>
      </c>
    </row>
    <row r="1232" spans="1:25" x14ac:dyDescent="0.3">
      <c r="A1232" s="26" t="s">
        <v>3166</v>
      </c>
      <c r="B1232" s="26">
        <v>0</v>
      </c>
      <c r="C1232" s="26" t="s">
        <v>680</v>
      </c>
      <c r="D1232" s="26" t="s">
        <v>488</v>
      </c>
      <c r="E1232" s="26" t="s">
        <v>628</v>
      </c>
      <c r="F1232" s="26">
        <v>2019</v>
      </c>
      <c r="G1232" s="26" t="s">
        <v>775</v>
      </c>
      <c r="H1232" s="26">
        <v>1</v>
      </c>
      <c r="K1232" s="26" t="s">
        <v>845</v>
      </c>
      <c r="M1232" s="27">
        <v>7184.9634986666897</v>
      </c>
      <c r="O1232" s="27">
        <v>7184.9634986666897</v>
      </c>
      <c r="P1232" s="27">
        <v>1375376.216458</v>
      </c>
      <c r="Q1232" s="27">
        <v>936.28158191332398</v>
      </c>
      <c r="S1232" s="27">
        <v>936.28158191332398</v>
      </c>
      <c r="T1232" s="27">
        <v>795502.50835200003</v>
      </c>
      <c r="U1232" s="27">
        <v>8121.2450805800199</v>
      </c>
      <c r="V1232" s="27">
        <v>0</v>
      </c>
      <c r="W1232" s="27">
        <v>8121.2450805800199</v>
      </c>
      <c r="X1232" s="27">
        <v>2170878.72481</v>
      </c>
      <c r="Y1232" s="26" t="s">
        <v>3167</v>
      </c>
    </row>
    <row r="1233" spans="1:25" hidden="1" x14ac:dyDescent="0.3">
      <c r="A1233" s="26" t="s">
        <v>3168</v>
      </c>
      <c r="B1233" s="26">
        <v>0</v>
      </c>
      <c r="C1233" s="26" t="s">
        <v>680</v>
      </c>
      <c r="D1233" s="26" t="s">
        <v>489</v>
      </c>
      <c r="E1233" s="26" t="s">
        <v>628</v>
      </c>
      <c r="F1233" s="26">
        <v>2016</v>
      </c>
      <c r="G1233" s="26" t="s">
        <v>805</v>
      </c>
      <c r="H1233" s="26">
        <v>0</v>
      </c>
      <c r="I1233" s="26" t="s">
        <v>882</v>
      </c>
      <c r="J1233" s="26" t="s">
        <v>882</v>
      </c>
      <c r="K1233" s="26" t="s">
        <v>845</v>
      </c>
      <c r="O1233" s="27">
        <v>0</v>
      </c>
      <c r="P1233" s="27">
        <v>2915613.64</v>
      </c>
      <c r="S1233" s="27">
        <v>0</v>
      </c>
      <c r="T1233" s="27">
        <v>1081246.05</v>
      </c>
      <c r="U1233" s="27">
        <v>0</v>
      </c>
      <c r="V1233" s="27">
        <v>0</v>
      </c>
      <c r="W1233" s="27">
        <v>0</v>
      </c>
      <c r="X1233" s="27">
        <v>3996859.69</v>
      </c>
    </row>
    <row r="1234" spans="1:25" hidden="1" x14ac:dyDescent="0.3">
      <c r="A1234" s="26" t="s">
        <v>3169</v>
      </c>
      <c r="B1234" s="26">
        <v>0</v>
      </c>
      <c r="C1234" s="26" t="s">
        <v>680</v>
      </c>
      <c r="D1234" s="26" t="s">
        <v>489</v>
      </c>
      <c r="E1234" s="26" t="s">
        <v>628</v>
      </c>
      <c r="F1234" s="26">
        <v>2017</v>
      </c>
      <c r="G1234" s="26" t="s">
        <v>775</v>
      </c>
      <c r="H1234" s="26">
        <v>1</v>
      </c>
      <c r="I1234" s="26" t="s">
        <v>806</v>
      </c>
      <c r="J1234" s="26" t="s">
        <v>806</v>
      </c>
      <c r="K1234" s="26" t="s">
        <v>807</v>
      </c>
      <c r="L1234" s="26" t="s">
        <v>3170</v>
      </c>
      <c r="M1234" s="27">
        <v>0</v>
      </c>
      <c r="N1234" s="27">
        <v>0</v>
      </c>
      <c r="O1234" s="27">
        <v>0</v>
      </c>
      <c r="P1234" s="27">
        <v>6447730.3899999997</v>
      </c>
      <c r="Q1234" s="27">
        <v>0</v>
      </c>
      <c r="R1234" s="27">
        <v>0</v>
      </c>
      <c r="S1234" s="27">
        <v>0</v>
      </c>
      <c r="U1234" s="27">
        <v>0</v>
      </c>
      <c r="V1234" s="27">
        <v>0</v>
      </c>
      <c r="W1234" s="27">
        <v>0</v>
      </c>
      <c r="X1234" s="27">
        <v>6447730.3899999997</v>
      </c>
      <c r="Y1234" s="26" t="s">
        <v>3171</v>
      </c>
    </row>
    <row r="1235" spans="1:25" hidden="1" x14ac:dyDescent="0.3">
      <c r="A1235" s="26" t="s">
        <v>3172</v>
      </c>
      <c r="B1235" s="26">
        <v>0</v>
      </c>
      <c r="C1235" s="26" t="s">
        <v>680</v>
      </c>
      <c r="D1235" s="26" t="s">
        <v>490</v>
      </c>
      <c r="E1235" s="26" t="s">
        <v>628</v>
      </c>
      <c r="F1235" s="26">
        <v>2018</v>
      </c>
      <c r="G1235" s="26" t="s">
        <v>775</v>
      </c>
      <c r="H1235" s="26">
        <v>1</v>
      </c>
      <c r="I1235" s="26" t="s">
        <v>806</v>
      </c>
      <c r="J1235" s="26" t="s">
        <v>806</v>
      </c>
      <c r="K1235" s="26" t="s">
        <v>807</v>
      </c>
      <c r="O1235" s="27">
        <v>0</v>
      </c>
      <c r="P1235" s="27">
        <v>3463462.0614609998</v>
      </c>
      <c r="Q1235" s="27">
        <v>465.22199999999998</v>
      </c>
      <c r="S1235" s="27">
        <v>465.22199999999998</v>
      </c>
      <c r="T1235" s="27">
        <v>966739.82874899998</v>
      </c>
      <c r="U1235" s="27">
        <v>465.22199999999998</v>
      </c>
      <c r="V1235" s="27">
        <v>0</v>
      </c>
      <c r="W1235" s="27">
        <v>465.22199999999998</v>
      </c>
      <c r="X1235" s="27">
        <v>4430201.8902099999</v>
      </c>
      <c r="Y1235" s="26" t="s">
        <v>3173</v>
      </c>
    </row>
    <row r="1236" spans="1:25" x14ac:dyDescent="0.3">
      <c r="A1236" s="26" t="s">
        <v>3174</v>
      </c>
      <c r="B1236" s="26">
        <v>0</v>
      </c>
      <c r="C1236" s="26" t="s">
        <v>680</v>
      </c>
      <c r="D1236" s="26" t="s">
        <v>490</v>
      </c>
      <c r="E1236" s="26" t="s">
        <v>628</v>
      </c>
      <c r="F1236" s="26">
        <v>2019</v>
      </c>
      <c r="G1236" s="26" t="s">
        <v>775</v>
      </c>
      <c r="H1236" s="26">
        <v>1</v>
      </c>
      <c r="I1236" s="26" t="s">
        <v>806</v>
      </c>
      <c r="J1236" s="26" t="s">
        <v>806</v>
      </c>
      <c r="K1236" s="26" t="s">
        <v>807</v>
      </c>
      <c r="L1236" s="26" t="s">
        <v>3175</v>
      </c>
      <c r="M1236" s="27">
        <v>0</v>
      </c>
      <c r="N1236" s="27">
        <v>0</v>
      </c>
      <c r="O1236" s="27">
        <v>0</v>
      </c>
      <c r="P1236" s="27">
        <v>5407323</v>
      </c>
      <c r="Q1236" s="27">
        <v>73</v>
      </c>
      <c r="R1236" s="27">
        <v>0</v>
      </c>
      <c r="S1236" s="27">
        <v>73</v>
      </c>
      <c r="T1236" s="27">
        <v>1070116</v>
      </c>
      <c r="U1236" s="27">
        <v>73</v>
      </c>
      <c r="V1236" s="27">
        <v>0</v>
      </c>
      <c r="W1236" s="27">
        <v>73</v>
      </c>
      <c r="X1236" s="27">
        <v>6477439</v>
      </c>
      <c r="Y1236" s="26" t="s">
        <v>3176</v>
      </c>
    </row>
    <row r="1237" spans="1:25" hidden="1" x14ac:dyDescent="0.3">
      <c r="A1237" s="26" t="s">
        <v>3177</v>
      </c>
      <c r="B1237" s="26">
        <v>0</v>
      </c>
      <c r="C1237" s="26" t="s">
        <v>680</v>
      </c>
      <c r="D1237" s="26" t="s">
        <v>491</v>
      </c>
      <c r="E1237" s="26" t="s">
        <v>628</v>
      </c>
      <c r="F1237" s="26">
        <v>2016</v>
      </c>
      <c r="G1237" s="26" t="s">
        <v>805</v>
      </c>
      <c r="H1237" s="26">
        <v>0</v>
      </c>
      <c r="K1237" s="26" t="s">
        <v>845</v>
      </c>
      <c r="M1237" s="27">
        <v>6571</v>
      </c>
      <c r="O1237" s="27">
        <v>6571</v>
      </c>
      <c r="P1237" s="27">
        <v>5019517</v>
      </c>
      <c r="S1237" s="27">
        <v>0</v>
      </c>
      <c r="T1237" s="27">
        <v>1737134.96</v>
      </c>
      <c r="U1237" s="27">
        <v>6571</v>
      </c>
      <c r="V1237" s="27">
        <v>0</v>
      </c>
      <c r="W1237" s="27">
        <v>6571</v>
      </c>
      <c r="X1237" s="27">
        <v>6756651.96</v>
      </c>
    </row>
    <row r="1238" spans="1:25" hidden="1" x14ac:dyDescent="0.3">
      <c r="A1238" s="26" t="s">
        <v>3178</v>
      </c>
      <c r="B1238" s="26">
        <v>0</v>
      </c>
      <c r="C1238" s="26" t="s">
        <v>680</v>
      </c>
      <c r="D1238" s="26" t="s">
        <v>491</v>
      </c>
      <c r="E1238" s="26" t="s">
        <v>628</v>
      </c>
      <c r="F1238" s="26">
        <v>2017</v>
      </c>
      <c r="G1238" s="26" t="s">
        <v>775</v>
      </c>
      <c r="H1238" s="26">
        <v>1</v>
      </c>
      <c r="K1238" s="26" t="s">
        <v>845</v>
      </c>
      <c r="M1238" s="27">
        <v>4232</v>
      </c>
      <c r="O1238" s="27">
        <v>4232</v>
      </c>
      <c r="P1238" s="27">
        <v>948750</v>
      </c>
      <c r="S1238" s="27">
        <v>0</v>
      </c>
      <c r="T1238" s="27">
        <v>1553685</v>
      </c>
      <c r="U1238" s="27">
        <v>4232</v>
      </c>
      <c r="V1238" s="27">
        <v>0</v>
      </c>
      <c r="W1238" s="27">
        <v>4232</v>
      </c>
      <c r="X1238" s="27">
        <v>2502435</v>
      </c>
    </row>
    <row r="1239" spans="1:25" hidden="1" x14ac:dyDescent="0.3">
      <c r="A1239" s="26" t="s">
        <v>3179</v>
      </c>
      <c r="B1239" s="26">
        <v>0</v>
      </c>
      <c r="C1239" s="26" t="s">
        <v>680</v>
      </c>
      <c r="D1239" s="26" t="s">
        <v>492</v>
      </c>
      <c r="E1239" s="26" t="s">
        <v>628</v>
      </c>
      <c r="F1239" s="26">
        <v>2016</v>
      </c>
      <c r="G1239" s="26" t="s">
        <v>805</v>
      </c>
      <c r="H1239" s="26">
        <v>0</v>
      </c>
      <c r="I1239" s="26" t="s">
        <v>882</v>
      </c>
      <c r="J1239" s="26" t="s">
        <v>845</v>
      </c>
      <c r="K1239" s="26" t="s">
        <v>845</v>
      </c>
      <c r="L1239" s="26" t="s">
        <v>3180</v>
      </c>
      <c r="M1239" s="27">
        <v>0</v>
      </c>
      <c r="N1239" s="27">
        <v>0</v>
      </c>
      <c r="O1239" s="27">
        <v>0</v>
      </c>
      <c r="P1239" s="27">
        <v>0</v>
      </c>
      <c r="Q1239" s="27">
        <v>0</v>
      </c>
      <c r="R1239" s="27">
        <v>0</v>
      </c>
      <c r="S1239" s="27">
        <v>0</v>
      </c>
      <c r="T1239" s="27">
        <v>0</v>
      </c>
      <c r="U1239" s="27">
        <v>0</v>
      </c>
      <c r="V1239" s="27">
        <v>0</v>
      </c>
      <c r="W1239" s="27">
        <v>0</v>
      </c>
      <c r="X1239" s="27">
        <v>0</v>
      </c>
    </row>
    <row r="1240" spans="1:25" hidden="1" x14ac:dyDescent="0.3">
      <c r="A1240" s="26" t="s">
        <v>3181</v>
      </c>
      <c r="B1240" s="26">
        <v>0</v>
      </c>
      <c r="C1240" s="26" t="s">
        <v>680</v>
      </c>
      <c r="D1240" s="26" t="s">
        <v>492</v>
      </c>
      <c r="E1240" s="26" t="s">
        <v>628</v>
      </c>
      <c r="F1240" s="26">
        <v>2017</v>
      </c>
      <c r="G1240" s="26" t="s">
        <v>775</v>
      </c>
      <c r="H1240" s="26">
        <v>1</v>
      </c>
      <c r="I1240" s="26" t="s">
        <v>882</v>
      </c>
      <c r="K1240" s="26" t="s">
        <v>845</v>
      </c>
      <c r="L1240" s="26" t="s">
        <v>3182</v>
      </c>
      <c r="M1240" s="27">
        <v>0</v>
      </c>
      <c r="N1240" s="27">
        <v>0</v>
      </c>
      <c r="O1240" s="27">
        <v>0</v>
      </c>
      <c r="P1240" s="27">
        <v>2448395</v>
      </c>
      <c r="Q1240" s="27">
        <v>0</v>
      </c>
      <c r="R1240" s="27">
        <v>0</v>
      </c>
      <c r="S1240" s="27">
        <v>0</v>
      </c>
      <c r="T1240" s="27">
        <v>0</v>
      </c>
      <c r="U1240" s="27">
        <v>0</v>
      </c>
      <c r="V1240" s="27">
        <v>0</v>
      </c>
      <c r="W1240" s="27">
        <v>0</v>
      </c>
      <c r="X1240" s="27">
        <v>2448395</v>
      </c>
      <c r="Y1240" s="26" t="s">
        <v>3183</v>
      </c>
    </row>
    <row r="1241" spans="1:25" hidden="1" x14ac:dyDescent="0.3">
      <c r="A1241" s="26" t="s">
        <v>3184</v>
      </c>
      <c r="B1241" s="26">
        <v>0</v>
      </c>
      <c r="C1241" s="26" t="s">
        <v>680</v>
      </c>
      <c r="D1241" s="26" t="s">
        <v>493</v>
      </c>
      <c r="E1241" s="26" t="s">
        <v>628</v>
      </c>
      <c r="F1241" s="26">
        <v>2018</v>
      </c>
      <c r="G1241" s="26" t="s">
        <v>843</v>
      </c>
      <c r="H1241" s="26">
        <v>1</v>
      </c>
      <c r="I1241" s="26" t="s">
        <v>882</v>
      </c>
      <c r="J1241" s="26" t="s">
        <v>882</v>
      </c>
      <c r="K1241" s="26" t="s">
        <v>845</v>
      </c>
      <c r="L1241" s="26" t="s">
        <v>3185</v>
      </c>
      <c r="M1241" s="27">
        <v>0</v>
      </c>
      <c r="N1241" s="27">
        <v>0</v>
      </c>
      <c r="O1241" s="27">
        <v>0</v>
      </c>
      <c r="P1241" s="27">
        <v>9728613</v>
      </c>
      <c r="Q1241" s="27">
        <v>0</v>
      </c>
      <c r="R1241" s="27">
        <v>0</v>
      </c>
      <c r="S1241" s="27">
        <v>0</v>
      </c>
      <c r="T1241" s="27">
        <v>0</v>
      </c>
      <c r="U1241" s="27">
        <v>0</v>
      </c>
      <c r="V1241" s="27">
        <v>0</v>
      </c>
      <c r="W1241" s="27">
        <v>0</v>
      </c>
      <c r="X1241" s="27">
        <v>9728613</v>
      </c>
      <c r="Y1241" s="26" t="s">
        <v>3183</v>
      </c>
    </row>
    <row r="1242" spans="1:25" x14ac:dyDescent="0.3">
      <c r="A1242" s="26" t="s">
        <v>3186</v>
      </c>
      <c r="B1242" s="26">
        <v>0</v>
      </c>
      <c r="C1242" s="26" t="s">
        <v>680</v>
      </c>
      <c r="D1242" s="26" t="s">
        <v>493</v>
      </c>
      <c r="E1242" s="26" t="s">
        <v>628</v>
      </c>
      <c r="F1242" s="26">
        <v>2019</v>
      </c>
      <c r="G1242" s="26" t="s">
        <v>775</v>
      </c>
      <c r="H1242" s="26">
        <v>1</v>
      </c>
      <c r="I1242" s="26" t="s">
        <v>882</v>
      </c>
      <c r="J1242" s="26" t="s">
        <v>882</v>
      </c>
      <c r="K1242" s="26" t="s">
        <v>845</v>
      </c>
      <c r="L1242" s="26" t="s">
        <v>3187</v>
      </c>
      <c r="M1242" s="27">
        <v>0</v>
      </c>
      <c r="N1242" s="27">
        <v>0</v>
      </c>
      <c r="O1242" s="27">
        <v>0</v>
      </c>
      <c r="P1242" s="27">
        <v>10276512</v>
      </c>
      <c r="Q1242" s="27">
        <v>0</v>
      </c>
      <c r="R1242" s="27">
        <v>0</v>
      </c>
      <c r="S1242" s="27">
        <v>0</v>
      </c>
      <c r="T1242" s="27">
        <v>696974</v>
      </c>
      <c r="U1242" s="27">
        <v>0</v>
      </c>
      <c r="V1242" s="27">
        <v>0</v>
      </c>
      <c r="W1242" s="27">
        <v>0</v>
      </c>
      <c r="X1242" s="27">
        <v>10973486</v>
      </c>
      <c r="Y1242" s="26" t="s">
        <v>3183</v>
      </c>
    </row>
    <row r="1243" spans="1:25" hidden="1" x14ac:dyDescent="0.3">
      <c r="A1243" s="26" t="s">
        <v>3188</v>
      </c>
      <c r="B1243" s="26">
        <v>0</v>
      </c>
      <c r="C1243" s="26" t="s">
        <v>680</v>
      </c>
      <c r="D1243" s="26" t="s">
        <v>494</v>
      </c>
      <c r="E1243" s="26" t="s">
        <v>628</v>
      </c>
      <c r="F1243" s="26">
        <v>2016</v>
      </c>
      <c r="G1243" s="26" t="s">
        <v>775</v>
      </c>
      <c r="H1243" s="26">
        <v>1</v>
      </c>
      <c r="I1243" s="26" t="s">
        <v>806</v>
      </c>
      <c r="J1243" s="26" t="s">
        <v>806</v>
      </c>
      <c r="K1243" s="26" t="s">
        <v>807</v>
      </c>
      <c r="L1243" s="26" t="s">
        <v>3189</v>
      </c>
      <c r="M1243" s="27">
        <v>816.78</v>
      </c>
      <c r="N1243" s="27">
        <v>0</v>
      </c>
      <c r="O1243" s="27">
        <v>816.78</v>
      </c>
      <c r="Q1243" s="27">
        <v>0</v>
      </c>
      <c r="R1243" s="27">
        <v>0</v>
      </c>
      <c r="S1243" s="27">
        <v>0</v>
      </c>
      <c r="U1243" s="27">
        <v>816.78</v>
      </c>
      <c r="V1243" s="27">
        <v>0</v>
      </c>
      <c r="W1243" s="27">
        <v>816.78</v>
      </c>
      <c r="X1243" s="27">
        <v>0</v>
      </c>
      <c r="Y1243" s="26" t="s">
        <v>3190</v>
      </c>
    </row>
    <row r="1244" spans="1:25" hidden="1" x14ac:dyDescent="0.3">
      <c r="A1244" s="26" t="s">
        <v>3191</v>
      </c>
      <c r="B1244" s="26">
        <v>0</v>
      </c>
      <c r="C1244" s="26" t="s">
        <v>680</v>
      </c>
      <c r="D1244" s="26" t="s">
        <v>494</v>
      </c>
      <c r="E1244" s="26" t="s">
        <v>628</v>
      </c>
      <c r="F1244" s="26">
        <v>2017</v>
      </c>
      <c r="G1244" s="26" t="s">
        <v>775</v>
      </c>
      <c r="H1244" s="26">
        <v>1</v>
      </c>
      <c r="I1244" s="26" t="s">
        <v>806</v>
      </c>
      <c r="J1244" s="26" t="s">
        <v>806</v>
      </c>
      <c r="K1244" s="26" t="s">
        <v>807</v>
      </c>
      <c r="M1244" s="27">
        <v>0</v>
      </c>
      <c r="N1244" s="27">
        <v>0</v>
      </c>
      <c r="O1244" s="27">
        <v>0</v>
      </c>
      <c r="P1244" s="27">
        <v>806892.78</v>
      </c>
      <c r="Q1244" s="27">
        <v>0</v>
      </c>
      <c r="R1244" s="27">
        <v>0</v>
      </c>
      <c r="S1244" s="27">
        <v>0</v>
      </c>
      <c r="T1244" s="27">
        <v>220653.39</v>
      </c>
      <c r="U1244" s="27">
        <v>0</v>
      </c>
      <c r="V1244" s="27">
        <v>0</v>
      </c>
      <c r="W1244" s="27">
        <v>0</v>
      </c>
      <c r="X1244" s="27">
        <v>1027546.17</v>
      </c>
    </row>
    <row r="1245" spans="1:25" hidden="1" x14ac:dyDescent="0.3">
      <c r="A1245" s="26" t="s">
        <v>3192</v>
      </c>
      <c r="B1245" s="26">
        <v>0</v>
      </c>
      <c r="C1245" s="26" t="s">
        <v>680</v>
      </c>
      <c r="D1245" s="26" t="s">
        <v>495</v>
      </c>
      <c r="E1245" s="26" t="s">
        <v>628</v>
      </c>
      <c r="F1245" s="26">
        <v>2018</v>
      </c>
      <c r="G1245" s="26" t="s">
        <v>843</v>
      </c>
      <c r="H1245" s="26">
        <v>1</v>
      </c>
      <c r="K1245" s="26" t="s">
        <v>845</v>
      </c>
      <c r="M1245" s="27">
        <v>0</v>
      </c>
      <c r="N1245" s="27">
        <v>0</v>
      </c>
      <c r="O1245" s="27">
        <v>0</v>
      </c>
      <c r="P1245" s="27">
        <v>1540660</v>
      </c>
      <c r="S1245" s="27">
        <v>0</v>
      </c>
      <c r="U1245" s="27">
        <v>0</v>
      </c>
      <c r="V1245" s="27">
        <v>0</v>
      </c>
      <c r="W1245" s="27">
        <v>0</v>
      </c>
      <c r="X1245" s="27">
        <v>1540660</v>
      </c>
    </row>
    <row r="1246" spans="1:25" x14ac:dyDescent="0.3">
      <c r="A1246" s="26" t="s">
        <v>3193</v>
      </c>
      <c r="B1246" s="26">
        <v>0</v>
      </c>
      <c r="C1246" s="26" t="s">
        <v>680</v>
      </c>
      <c r="D1246" s="26" t="s">
        <v>495</v>
      </c>
      <c r="E1246" s="26" t="s">
        <v>628</v>
      </c>
      <c r="F1246" s="26">
        <v>2019</v>
      </c>
      <c r="G1246" s="26" t="s">
        <v>775</v>
      </c>
      <c r="H1246" s="26">
        <v>1</v>
      </c>
      <c r="I1246" s="26" t="s">
        <v>849</v>
      </c>
      <c r="J1246" s="26" t="s">
        <v>849</v>
      </c>
      <c r="K1246" s="26" t="s">
        <v>849</v>
      </c>
      <c r="O1246" s="27">
        <v>0</v>
      </c>
      <c r="P1246" s="27">
        <v>2155966.59</v>
      </c>
      <c r="S1246" s="27">
        <v>0</v>
      </c>
      <c r="T1246" s="27">
        <v>2758575.51</v>
      </c>
      <c r="U1246" s="27">
        <v>0</v>
      </c>
      <c r="V1246" s="27">
        <v>0</v>
      </c>
      <c r="W1246" s="27">
        <v>0</v>
      </c>
      <c r="X1246" s="27">
        <v>4914542.0999999996</v>
      </c>
    </row>
    <row r="1247" spans="1:25" hidden="1" x14ac:dyDescent="0.3">
      <c r="A1247" s="26" t="s">
        <v>3194</v>
      </c>
      <c r="B1247" s="26">
        <v>0</v>
      </c>
      <c r="C1247" s="26" t="s">
        <v>680</v>
      </c>
      <c r="D1247" s="26" t="s">
        <v>506</v>
      </c>
      <c r="E1247" s="26" t="s">
        <v>628</v>
      </c>
      <c r="F1247" s="26">
        <v>2016</v>
      </c>
      <c r="G1247" s="26" t="s">
        <v>805</v>
      </c>
      <c r="H1247" s="26">
        <v>0</v>
      </c>
      <c r="I1247" s="26" t="s">
        <v>806</v>
      </c>
      <c r="J1247" s="26" t="s">
        <v>845</v>
      </c>
      <c r="K1247" s="26" t="s">
        <v>845</v>
      </c>
      <c r="M1247" s="27">
        <v>4380.8847743042697</v>
      </c>
      <c r="O1247" s="27">
        <v>4380.8847743042697</v>
      </c>
      <c r="P1247" s="27">
        <v>443647.15674960398</v>
      </c>
      <c r="Q1247" s="27">
        <v>658.03398698390299</v>
      </c>
      <c r="S1247" s="27">
        <v>658.03398698390299</v>
      </c>
      <c r="T1247" s="27">
        <v>877451.46524543595</v>
      </c>
      <c r="U1247" s="27">
        <v>5038.9187612881697</v>
      </c>
      <c r="V1247" s="27">
        <v>0</v>
      </c>
      <c r="W1247" s="27">
        <v>5038.9187612881697</v>
      </c>
      <c r="X1247" s="27">
        <v>1321098.62199504</v>
      </c>
      <c r="Y1247" s="26" t="s">
        <v>3195</v>
      </c>
    </row>
    <row r="1248" spans="1:25" hidden="1" x14ac:dyDescent="0.3">
      <c r="A1248" s="26" t="s">
        <v>3196</v>
      </c>
      <c r="B1248" s="26">
        <v>0</v>
      </c>
      <c r="C1248" s="26" t="s">
        <v>680</v>
      </c>
      <c r="D1248" s="26" t="s">
        <v>506</v>
      </c>
      <c r="E1248" s="26" t="s">
        <v>628</v>
      </c>
      <c r="F1248" s="26">
        <v>2017</v>
      </c>
      <c r="G1248" s="26" t="s">
        <v>775</v>
      </c>
      <c r="H1248" s="26">
        <v>1</v>
      </c>
      <c r="I1248" s="26" t="s">
        <v>1008</v>
      </c>
      <c r="J1248" s="26" t="s">
        <v>1008</v>
      </c>
      <c r="K1248" s="26" t="s">
        <v>845</v>
      </c>
      <c r="L1248" s="26" t="s">
        <v>3197</v>
      </c>
      <c r="M1248" s="27">
        <v>6307.9983356307803</v>
      </c>
      <c r="N1248" s="27">
        <v>352.53835236151201</v>
      </c>
      <c r="O1248" s="27">
        <v>5955.4599832692702</v>
      </c>
      <c r="P1248" s="27">
        <v>558941.060160956</v>
      </c>
      <c r="Q1248" s="27">
        <v>12051</v>
      </c>
      <c r="R1248" s="27">
        <v>7348.5990697561001</v>
      </c>
      <c r="S1248" s="27">
        <v>4702.4009302438999</v>
      </c>
      <c r="T1248" s="27">
        <v>1126586.54911831</v>
      </c>
      <c r="U1248" s="27">
        <v>18358.9983356308</v>
      </c>
      <c r="V1248" s="27">
        <v>7701.1374221176102</v>
      </c>
      <c r="W1248" s="27">
        <v>10657.860913513199</v>
      </c>
      <c r="X1248" s="27">
        <v>1685527.6092792701</v>
      </c>
    </row>
    <row r="1249" spans="1:25" hidden="1" x14ac:dyDescent="0.3">
      <c r="A1249" s="26" t="s">
        <v>3198</v>
      </c>
      <c r="B1249" s="26">
        <v>0</v>
      </c>
      <c r="C1249" s="26" t="s">
        <v>680</v>
      </c>
      <c r="D1249" s="26" t="s">
        <v>507</v>
      </c>
      <c r="E1249" s="26" t="s">
        <v>628</v>
      </c>
      <c r="F1249" s="26">
        <v>2016</v>
      </c>
      <c r="G1249" s="26" t="s">
        <v>805</v>
      </c>
      <c r="H1249" s="26">
        <v>0</v>
      </c>
      <c r="I1249" s="26" t="s">
        <v>806</v>
      </c>
      <c r="J1249" s="26" t="s">
        <v>806</v>
      </c>
      <c r="K1249" s="26" t="s">
        <v>807</v>
      </c>
      <c r="L1249" s="26" t="s">
        <v>3199</v>
      </c>
      <c r="M1249" s="27">
        <v>0</v>
      </c>
      <c r="N1249" s="27">
        <v>0</v>
      </c>
      <c r="O1249" s="27">
        <v>0</v>
      </c>
      <c r="P1249" s="27">
        <v>1862840</v>
      </c>
      <c r="Q1249" s="27">
        <v>0</v>
      </c>
      <c r="R1249" s="27">
        <v>0</v>
      </c>
      <c r="S1249" s="27">
        <v>0</v>
      </c>
      <c r="T1249" s="27">
        <v>0</v>
      </c>
      <c r="U1249" s="27">
        <v>0</v>
      </c>
      <c r="V1249" s="27">
        <v>0</v>
      </c>
      <c r="W1249" s="27">
        <v>0</v>
      </c>
      <c r="X1249" s="27">
        <v>1862840</v>
      </c>
      <c r="Y1249" s="26" t="s">
        <v>3200</v>
      </c>
    </row>
    <row r="1250" spans="1:25" hidden="1" x14ac:dyDescent="0.3">
      <c r="A1250" s="26" t="s">
        <v>3201</v>
      </c>
      <c r="B1250" s="26">
        <v>0</v>
      </c>
      <c r="C1250" s="26" t="s">
        <v>680</v>
      </c>
      <c r="D1250" s="26" t="s">
        <v>507</v>
      </c>
      <c r="E1250" s="26" t="s">
        <v>628</v>
      </c>
      <c r="F1250" s="26">
        <v>2017</v>
      </c>
      <c r="G1250" s="26" t="s">
        <v>775</v>
      </c>
      <c r="H1250" s="26">
        <v>1</v>
      </c>
      <c r="I1250" s="26" t="s">
        <v>806</v>
      </c>
      <c r="J1250" s="26" t="s">
        <v>806</v>
      </c>
      <c r="K1250" s="26" t="s">
        <v>807</v>
      </c>
      <c r="L1250" s="26" t="s">
        <v>3199</v>
      </c>
      <c r="M1250" s="27">
        <v>0</v>
      </c>
      <c r="N1250" s="27">
        <v>0</v>
      </c>
      <c r="O1250" s="27">
        <v>0</v>
      </c>
      <c r="P1250" s="27">
        <v>1833190</v>
      </c>
      <c r="Q1250" s="27">
        <v>0</v>
      </c>
      <c r="R1250" s="27">
        <v>0</v>
      </c>
      <c r="S1250" s="27">
        <v>0</v>
      </c>
      <c r="T1250" s="27">
        <v>0</v>
      </c>
      <c r="U1250" s="27">
        <v>0</v>
      </c>
      <c r="V1250" s="27">
        <v>0</v>
      </c>
      <c r="W1250" s="27">
        <v>0</v>
      </c>
      <c r="X1250" s="27">
        <v>1833190</v>
      </c>
      <c r="Y1250" s="26" t="s">
        <v>3200</v>
      </c>
    </row>
    <row r="1251" spans="1:25" x14ac:dyDescent="0.3">
      <c r="A1251" s="26" t="s">
        <v>3202</v>
      </c>
      <c r="B1251" s="26">
        <v>0</v>
      </c>
      <c r="C1251" s="26" t="s">
        <v>3203</v>
      </c>
      <c r="D1251" s="26" t="s">
        <v>3204</v>
      </c>
      <c r="E1251" s="26" t="s">
        <v>628</v>
      </c>
      <c r="F1251" s="26">
        <v>2019</v>
      </c>
      <c r="G1251" s="26" t="s">
        <v>775</v>
      </c>
      <c r="H1251" s="26">
        <v>1</v>
      </c>
      <c r="I1251" s="26" t="s">
        <v>882</v>
      </c>
      <c r="J1251" s="26" t="s">
        <v>849</v>
      </c>
      <c r="K1251" s="26" t="s">
        <v>845</v>
      </c>
      <c r="L1251" s="26" t="s">
        <v>3205</v>
      </c>
      <c r="M1251" s="27">
        <v>2133.4299999999998</v>
      </c>
      <c r="N1251" s="27">
        <v>0</v>
      </c>
      <c r="O1251" s="27">
        <v>2133.4299999999998</v>
      </c>
      <c r="P1251" s="27">
        <v>36114</v>
      </c>
      <c r="Q1251" s="27">
        <v>0</v>
      </c>
      <c r="R1251" s="27">
        <v>0</v>
      </c>
      <c r="S1251" s="27">
        <v>0</v>
      </c>
      <c r="T1251" s="27">
        <v>0</v>
      </c>
      <c r="U1251" s="27">
        <v>2133.4299999999998</v>
      </c>
      <c r="V1251" s="27">
        <v>0</v>
      </c>
      <c r="W1251" s="27">
        <v>2133.4299999999998</v>
      </c>
      <c r="X1251" s="27">
        <v>36114</v>
      </c>
      <c r="Y1251" s="26" t="s">
        <v>3206</v>
      </c>
    </row>
    <row r="1252" spans="1:25" hidden="1" x14ac:dyDescent="0.3">
      <c r="A1252" s="26" t="s">
        <v>3207</v>
      </c>
      <c r="B1252" s="26">
        <v>0</v>
      </c>
      <c r="C1252" s="26" t="s">
        <v>681</v>
      </c>
      <c r="D1252" s="26" t="s">
        <v>496</v>
      </c>
      <c r="E1252" s="26" t="s">
        <v>624</v>
      </c>
      <c r="F1252" s="26">
        <v>2016</v>
      </c>
      <c r="G1252" s="26" t="s">
        <v>805</v>
      </c>
      <c r="H1252" s="26">
        <v>0</v>
      </c>
      <c r="I1252" s="26" t="s">
        <v>806</v>
      </c>
      <c r="J1252" s="26" t="s">
        <v>806</v>
      </c>
      <c r="K1252" s="26" t="s">
        <v>807</v>
      </c>
      <c r="M1252" s="27">
        <v>38718.080000000002</v>
      </c>
      <c r="O1252" s="27">
        <v>38718.080000000002</v>
      </c>
      <c r="P1252" s="27">
        <v>13204500.82</v>
      </c>
      <c r="S1252" s="27">
        <v>0</v>
      </c>
      <c r="U1252" s="27">
        <v>38718.080000000002</v>
      </c>
      <c r="V1252" s="27">
        <v>0</v>
      </c>
      <c r="W1252" s="27">
        <v>38718.080000000002</v>
      </c>
      <c r="X1252" s="27">
        <v>13204500.82</v>
      </c>
    </row>
    <row r="1253" spans="1:25" hidden="1" x14ac:dyDescent="0.3">
      <c r="A1253" s="26" t="s">
        <v>3208</v>
      </c>
      <c r="B1253" s="26">
        <v>0</v>
      </c>
      <c r="C1253" s="26" t="s">
        <v>681</v>
      </c>
      <c r="D1253" s="26" t="s">
        <v>496</v>
      </c>
      <c r="E1253" s="26" t="s">
        <v>624</v>
      </c>
      <c r="F1253" s="26">
        <v>2017</v>
      </c>
      <c r="G1253" s="26" t="s">
        <v>775</v>
      </c>
      <c r="H1253" s="26">
        <v>1</v>
      </c>
      <c r="I1253" s="26" t="s">
        <v>806</v>
      </c>
      <c r="J1253" s="26" t="s">
        <v>806</v>
      </c>
      <c r="K1253" s="26" t="s">
        <v>807</v>
      </c>
      <c r="L1253" s="26" t="s">
        <v>3209</v>
      </c>
      <c r="M1253" s="27">
        <v>0</v>
      </c>
      <c r="N1253" s="27">
        <v>0</v>
      </c>
      <c r="O1253" s="27">
        <v>0</v>
      </c>
      <c r="P1253" s="27">
        <v>11791620.08</v>
      </c>
      <c r="Q1253" s="27">
        <v>0</v>
      </c>
      <c r="R1253" s="27">
        <v>0</v>
      </c>
      <c r="S1253" s="27">
        <v>0</v>
      </c>
      <c r="T1253" s="27">
        <v>3825280.69</v>
      </c>
      <c r="U1253" s="27">
        <v>0</v>
      </c>
      <c r="V1253" s="27">
        <v>0</v>
      </c>
      <c r="W1253" s="27">
        <v>0</v>
      </c>
      <c r="X1253" s="27">
        <v>15616900.77</v>
      </c>
      <c r="Y1253" s="26" t="s">
        <v>3210</v>
      </c>
    </row>
    <row r="1254" spans="1:25" hidden="1" x14ac:dyDescent="0.3">
      <c r="A1254" s="26" t="s">
        <v>3211</v>
      </c>
      <c r="B1254" s="26">
        <v>0</v>
      </c>
      <c r="C1254" s="26" t="s">
        <v>681</v>
      </c>
      <c r="D1254" s="26" t="s">
        <v>497</v>
      </c>
      <c r="E1254" s="26" t="s">
        <v>624</v>
      </c>
      <c r="F1254" s="26">
        <v>2018</v>
      </c>
      <c r="G1254" s="26" t="s">
        <v>843</v>
      </c>
      <c r="H1254" s="26">
        <v>1</v>
      </c>
      <c r="I1254" s="26" t="s">
        <v>845</v>
      </c>
      <c r="J1254" s="26" t="s">
        <v>845</v>
      </c>
      <c r="K1254" s="26" t="s">
        <v>845</v>
      </c>
      <c r="L1254" s="26" t="s">
        <v>3212</v>
      </c>
      <c r="M1254" s="27">
        <v>20606.8473564706</v>
      </c>
      <c r="N1254" s="27">
        <v>3910.8476470588198</v>
      </c>
      <c r="O1254" s="27">
        <v>16695.999709411801</v>
      </c>
      <c r="P1254" s="27">
        <v>4000511.1388635002</v>
      </c>
      <c r="Q1254" s="27">
        <v>420.11475294117599</v>
      </c>
      <c r="R1254" s="27">
        <v>0</v>
      </c>
      <c r="S1254" s="27">
        <v>420.11475294117599</v>
      </c>
      <c r="T1254" s="27">
        <v>3716581.9911365001</v>
      </c>
      <c r="U1254" s="27">
        <v>21026.962109411801</v>
      </c>
      <c r="V1254" s="27">
        <v>3910.8476470588198</v>
      </c>
      <c r="W1254" s="27">
        <v>17116.1144623529</v>
      </c>
      <c r="X1254" s="27">
        <v>7717093.1299999999</v>
      </c>
      <c r="Y1254" s="26" t="s">
        <v>3213</v>
      </c>
    </row>
    <row r="1255" spans="1:25" x14ac:dyDescent="0.3">
      <c r="A1255" s="26" t="s">
        <v>3214</v>
      </c>
      <c r="B1255" s="26">
        <v>0</v>
      </c>
      <c r="C1255" s="26" t="s">
        <v>681</v>
      </c>
      <c r="D1255" s="26" t="s">
        <v>497</v>
      </c>
      <c r="E1255" s="26" t="s">
        <v>624</v>
      </c>
      <c r="F1255" s="26">
        <v>2019</v>
      </c>
      <c r="G1255" s="26" t="s">
        <v>775</v>
      </c>
      <c r="H1255" s="26">
        <v>1</v>
      </c>
      <c r="I1255" s="26" t="s">
        <v>845</v>
      </c>
      <c r="J1255" s="26" t="s">
        <v>845</v>
      </c>
      <c r="K1255" s="26" t="s">
        <v>845</v>
      </c>
      <c r="L1255" s="26" t="s">
        <v>3215</v>
      </c>
      <c r="M1255" s="27">
        <v>43095.790679948601</v>
      </c>
      <c r="O1255" s="27">
        <v>43095.790679948601</v>
      </c>
      <c r="P1255" s="27">
        <v>6563442</v>
      </c>
      <c r="Q1255" s="27">
        <v>6309.3987644215904</v>
      </c>
      <c r="S1255" s="27">
        <v>6309.3987644215904</v>
      </c>
      <c r="T1255" s="27">
        <v>2909550</v>
      </c>
      <c r="U1255" s="27">
        <v>49405.189444370197</v>
      </c>
      <c r="V1255" s="27">
        <v>0</v>
      </c>
      <c r="W1255" s="27">
        <v>49405.189444370197</v>
      </c>
      <c r="X1255" s="27">
        <v>9472992</v>
      </c>
      <c r="Y1255" s="26" t="s">
        <v>3216</v>
      </c>
    </row>
    <row r="1256" spans="1:25" hidden="1" x14ac:dyDescent="0.3">
      <c r="A1256" s="26" t="s">
        <v>3217</v>
      </c>
      <c r="B1256" s="26">
        <v>0</v>
      </c>
      <c r="C1256" s="26" t="s">
        <v>681</v>
      </c>
      <c r="D1256" s="26" t="s">
        <v>498</v>
      </c>
      <c r="E1256" s="26" t="s">
        <v>624</v>
      </c>
      <c r="F1256" s="26">
        <v>2016</v>
      </c>
      <c r="G1256" s="26" t="s">
        <v>805</v>
      </c>
      <c r="H1256" s="26">
        <v>0</v>
      </c>
      <c r="K1256" s="26" t="s">
        <v>845</v>
      </c>
      <c r="M1256" s="27">
        <v>19649.41</v>
      </c>
      <c r="O1256" s="27">
        <v>19649.41</v>
      </c>
      <c r="P1256" s="27">
        <v>2708391.69</v>
      </c>
      <c r="S1256" s="27">
        <v>0</v>
      </c>
      <c r="U1256" s="27">
        <v>19649.41</v>
      </c>
      <c r="V1256" s="27">
        <v>0</v>
      </c>
      <c r="W1256" s="27">
        <v>19649.41</v>
      </c>
      <c r="X1256" s="27">
        <v>2708391.69</v>
      </c>
    </row>
    <row r="1257" spans="1:25" hidden="1" x14ac:dyDescent="0.3">
      <c r="A1257" s="26" t="s">
        <v>3218</v>
      </c>
      <c r="B1257" s="26">
        <v>0</v>
      </c>
      <c r="C1257" s="26" t="s">
        <v>681</v>
      </c>
      <c r="D1257" s="26" t="s">
        <v>498</v>
      </c>
      <c r="E1257" s="26" t="s">
        <v>624</v>
      </c>
      <c r="F1257" s="26">
        <v>2017</v>
      </c>
      <c r="G1257" s="26" t="s">
        <v>775</v>
      </c>
      <c r="H1257" s="26">
        <v>1</v>
      </c>
      <c r="I1257" s="26" t="s">
        <v>1008</v>
      </c>
      <c r="J1257" s="26" t="s">
        <v>845</v>
      </c>
      <c r="K1257" s="26" t="s">
        <v>845</v>
      </c>
      <c r="M1257" s="27">
        <v>11865.74</v>
      </c>
      <c r="N1257" s="27">
        <v>0</v>
      </c>
      <c r="O1257" s="27">
        <v>11865.74</v>
      </c>
      <c r="P1257" s="27">
        <v>1117636.3400000001</v>
      </c>
      <c r="Q1257" s="27">
        <v>1144.4649919829001</v>
      </c>
      <c r="S1257" s="27">
        <v>1144.4649919829001</v>
      </c>
      <c r="T1257" s="27">
        <v>845329</v>
      </c>
      <c r="U1257" s="27">
        <v>13010.204991982901</v>
      </c>
      <c r="V1257" s="27">
        <v>0</v>
      </c>
      <c r="W1257" s="27">
        <v>13010.204991982901</v>
      </c>
      <c r="X1257" s="27">
        <v>1962965.34</v>
      </c>
      <c r="Y1257" s="26" t="s">
        <v>3219</v>
      </c>
    </row>
    <row r="1258" spans="1:25" hidden="1" x14ac:dyDescent="0.3">
      <c r="A1258" s="26" t="s">
        <v>3220</v>
      </c>
      <c r="B1258" s="26">
        <v>0</v>
      </c>
      <c r="C1258" s="26" t="s">
        <v>681</v>
      </c>
      <c r="D1258" s="26" t="s">
        <v>499</v>
      </c>
      <c r="E1258" s="26" t="s">
        <v>624</v>
      </c>
      <c r="F1258" s="26">
        <v>2018</v>
      </c>
      <c r="G1258" s="26" t="s">
        <v>775</v>
      </c>
      <c r="H1258" s="26">
        <v>1</v>
      </c>
      <c r="I1258" s="26" t="s">
        <v>849</v>
      </c>
      <c r="J1258" s="26" t="s">
        <v>849</v>
      </c>
      <c r="K1258" s="26" t="s">
        <v>849</v>
      </c>
      <c r="L1258" s="26" t="s">
        <v>3221</v>
      </c>
      <c r="M1258" s="27">
        <v>31009.200000000001</v>
      </c>
      <c r="N1258" s="27">
        <v>0</v>
      </c>
      <c r="O1258" s="27">
        <v>31009.200000000001</v>
      </c>
      <c r="P1258" s="27">
        <v>1406438.34</v>
      </c>
      <c r="Q1258" s="27">
        <v>0</v>
      </c>
      <c r="R1258" s="27">
        <v>0</v>
      </c>
      <c r="S1258" s="27">
        <v>0</v>
      </c>
      <c r="T1258" s="27">
        <v>567501.52</v>
      </c>
      <c r="U1258" s="27">
        <v>31009.200000000001</v>
      </c>
      <c r="V1258" s="27">
        <v>0</v>
      </c>
      <c r="W1258" s="27">
        <v>31009.200000000001</v>
      </c>
      <c r="X1258" s="27">
        <v>1973939.86</v>
      </c>
    </row>
    <row r="1259" spans="1:25" x14ac:dyDescent="0.3">
      <c r="A1259" s="26" t="s">
        <v>3222</v>
      </c>
      <c r="B1259" s="26">
        <v>0</v>
      </c>
      <c r="C1259" s="26" t="s">
        <v>681</v>
      </c>
      <c r="D1259" s="26" t="s">
        <v>499</v>
      </c>
      <c r="E1259" s="26" t="s">
        <v>624</v>
      </c>
      <c r="F1259" s="26">
        <v>2019</v>
      </c>
      <c r="G1259" s="26" t="s">
        <v>775</v>
      </c>
      <c r="H1259" s="26">
        <v>1</v>
      </c>
      <c r="I1259" s="26" t="s">
        <v>1008</v>
      </c>
      <c r="J1259" s="26" t="s">
        <v>849</v>
      </c>
      <c r="K1259" s="26" t="s">
        <v>845</v>
      </c>
      <c r="M1259" s="27">
        <v>12704.8</v>
      </c>
      <c r="N1259" s="27">
        <v>0</v>
      </c>
      <c r="O1259" s="27">
        <v>12704.8</v>
      </c>
      <c r="P1259" s="27">
        <v>786847.22</v>
      </c>
      <c r="Q1259" s="27">
        <v>0</v>
      </c>
      <c r="R1259" s="27">
        <v>0</v>
      </c>
      <c r="S1259" s="27">
        <v>0</v>
      </c>
      <c r="T1259" s="27">
        <v>492873.79</v>
      </c>
      <c r="U1259" s="27">
        <v>12704.8</v>
      </c>
      <c r="V1259" s="27">
        <v>0</v>
      </c>
      <c r="W1259" s="27">
        <v>12704.8</v>
      </c>
      <c r="X1259" s="27">
        <v>1279721.01</v>
      </c>
    </row>
    <row r="1260" spans="1:25" hidden="1" x14ac:dyDescent="0.3">
      <c r="A1260" s="26" t="s">
        <v>3223</v>
      </c>
      <c r="B1260" s="26">
        <v>0</v>
      </c>
      <c r="C1260" s="26" t="s">
        <v>681</v>
      </c>
      <c r="D1260" s="26" t="s">
        <v>500</v>
      </c>
      <c r="E1260" s="26" t="s">
        <v>624</v>
      </c>
      <c r="F1260" s="26">
        <v>2016</v>
      </c>
      <c r="G1260" s="26" t="s">
        <v>805</v>
      </c>
      <c r="H1260" s="26">
        <v>0</v>
      </c>
      <c r="K1260" s="26" t="s">
        <v>845</v>
      </c>
      <c r="M1260" s="27">
        <v>1328.89</v>
      </c>
      <c r="O1260" s="27">
        <v>1328.89</v>
      </c>
      <c r="P1260" s="27">
        <v>4480642.5999999996</v>
      </c>
      <c r="S1260" s="27">
        <v>0</v>
      </c>
      <c r="U1260" s="27">
        <v>1328.89</v>
      </c>
      <c r="V1260" s="27">
        <v>0</v>
      </c>
      <c r="W1260" s="27">
        <v>1328.89</v>
      </c>
      <c r="X1260" s="27">
        <v>4480642.5999999996</v>
      </c>
      <c r="Y1260" s="26" t="s">
        <v>3224</v>
      </c>
    </row>
    <row r="1261" spans="1:25" hidden="1" x14ac:dyDescent="0.3">
      <c r="A1261" s="26" t="s">
        <v>3225</v>
      </c>
      <c r="B1261" s="26">
        <v>0</v>
      </c>
      <c r="C1261" s="26" t="s">
        <v>681</v>
      </c>
      <c r="D1261" s="26" t="s">
        <v>500</v>
      </c>
      <c r="E1261" s="26" t="s">
        <v>624</v>
      </c>
      <c r="F1261" s="26">
        <v>2017</v>
      </c>
      <c r="G1261" s="26" t="s">
        <v>775</v>
      </c>
      <c r="H1261" s="26">
        <v>1</v>
      </c>
      <c r="I1261" s="26" t="s">
        <v>806</v>
      </c>
      <c r="J1261" s="26" t="s">
        <v>806</v>
      </c>
      <c r="K1261" s="26" t="s">
        <v>807</v>
      </c>
      <c r="M1261" s="27">
        <v>0</v>
      </c>
      <c r="N1261" s="27">
        <v>0</v>
      </c>
      <c r="O1261" s="27">
        <v>0</v>
      </c>
      <c r="P1261" s="27">
        <v>23971652.68</v>
      </c>
      <c r="Q1261" s="27">
        <v>0</v>
      </c>
      <c r="R1261" s="27">
        <v>0</v>
      </c>
      <c r="S1261" s="27">
        <v>0</v>
      </c>
      <c r="T1261" s="27">
        <v>0</v>
      </c>
      <c r="U1261" s="27">
        <v>0</v>
      </c>
      <c r="V1261" s="27">
        <v>0</v>
      </c>
      <c r="W1261" s="27">
        <v>0</v>
      </c>
      <c r="X1261" s="27">
        <v>23971652.68</v>
      </c>
      <c r="Y1261" s="26" t="s">
        <v>3226</v>
      </c>
    </row>
    <row r="1262" spans="1:25" hidden="1" x14ac:dyDescent="0.3">
      <c r="A1262" s="26" t="s">
        <v>3227</v>
      </c>
      <c r="B1262" s="26">
        <v>0</v>
      </c>
      <c r="C1262" s="26" t="s">
        <v>681</v>
      </c>
      <c r="D1262" s="26" t="s">
        <v>501</v>
      </c>
      <c r="E1262" s="26" t="s">
        <v>624</v>
      </c>
      <c r="F1262" s="26">
        <v>2018</v>
      </c>
      <c r="G1262" s="26" t="s">
        <v>775</v>
      </c>
      <c r="H1262" s="26">
        <v>1</v>
      </c>
      <c r="I1262" s="26" t="s">
        <v>845</v>
      </c>
      <c r="J1262" s="26" t="s">
        <v>845</v>
      </c>
      <c r="K1262" s="26" t="s">
        <v>845</v>
      </c>
      <c r="L1262" s="26" t="s">
        <v>3228</v>
      </c>
      <c r="M1262" s="27">
        <v>9971.2496548019899</v>
      </c>
      <c r="N1262" s="27">
        <v>0</v>
      </c>
      <c r="O1262" s="27">
        <v>9971.2496548019899</v>
      </c>
      <c r="P1262" s="27">
        <v>31143061.649999999</v>
      </c>
      <c r="Q1262" s="27">
        <v>236.9</v>
      </c>
      <c r="R1262" s="27">
        <v>0</v>
      </c>
      <c r="S1262" s="27">
        <v>236.9</v>
      </c>
      <c r="T1262" s="27">
        <v>154282.54</v>
      </c>
      <c r="U1262" s="27">
        <v>10208.149654802</v>
      </c>
      <c r="V1262" s="27">
        <v>0</v>
      </c>
      <c r="W1262" s="27">
        <v>10208.149654802</v>
      </c>
      <c r="X1262" s="27">
        <v>31297344.190000001</v>
      </c>
      <c r="Y1262" s="26" t="s">
        <v>3229</v>
      </c>
    </row>
    <row r="1263" spans="1:25" x14ac:dyDescent="0.3">
      <c r="A1263" s="26" t="s">
        <v>3230</v>
      </c>
      <c r="B1263" s="26">
        <v>0</v>
      </c>
      <c r="C1263" s="26" t="s">
        <v>681</v>
      </c>
      <c r="D1263" s="26" t="s">
        <v>501</v>
      </c>
      <c r="E1263" s="26" t="s">
        <v>624</v>
      </c>
      <c r="F1263" s="26">
        <v>2019</v>
      </c>
      <c r="G1263" s="26" t="s">
        <v>775</v>
      </c>
      <c r="H1263" s="26">
        <v>1</v>
      </c>
      <c r="I1263" s="26" t="s">
        <v>1008</v>
      </c>
      <c r="J1263" s="26" t="s">
        <v>1008</v>
      </c>
      <c r="K1263" s="26" t="s">
        <v>845</v>
      </c>
      <c r="L1263" s="26" t="s">
        <v>3228</v>
      </c>
      <c r="M1263" s="27">
        <v>17199.060000000001</v>
      </c>
      <c r="N1263" s="27">
        <v>0</v>
      </c>
      <c r="O1263" s="27">
        <v>17199.060000000001</v>
      </c>
      <c r="P1263" s="27">
        <v>22184284.350000001</v>
      </c>
      <c r="Q1263" s="27">
        <v>136.74</v>
      </c>
      <c r="R1263" s="27">
        <v>0</v>
      </c>
      <c r="S1263" s="27">
        <v>136.74</v>
      </c>
      <c r="T1263" s="27">
        <v>193275.65</v>
      </c>
      <c r="U1263" s="27">
        <v>17335.8</v>
      </c>
      <c r="V1263" s="27">
        <v>0</v>
      </c>
      <c r="W1263" s="27">
        <v>17335.8</v>
      </c>
      <c r="X1263" s="27">
        <v>22377560</v>
      </c>
      <c r="Y1263" s="26" t="s">
        <v>3231</v>
      </c>
    </row>
    <row r="1264" spans="1:25" hidden="1" x14ac:dyDescent="0.3">
      <c r="A1264" s="26" t="s">
        <v>3232</v>
      </c>
      <c r="B1264" s="26">
        <v>0</v>
      </c>
      <c r="C1264" s="26" t="s">
        <v>683</v>
      </c>
      <c r="D1264" s="26" t="s">
        <v>508</v>
      </c>
      <c r="E1264" s="26" t="s">
        <v>624</v>
      </c>
      <c r="F1264" s="26">
        <v>2016</v>
      </c>
      <c r="G1264" s="26" t="s">
        <v>805</v>
      </c>
      <c r="H1264" s="26">
        <v>0</v>
      </c>
      <c r="I1264" s="26" t="s">
        <v>806</v>
      </c>
      <c r="J1264" s="26" t="s">
        <v>806</v>
      </c>
      <c r="K1264" s="26" t="s">
        <v>807</v>
      </c>
      <c r="L1264" s="26" t="s">
        <v>3233</v>
      </c>
      <c r="O1264" s="27">
        <v>0</v>
      </c>
      <c r="P1264" s="27">
        <v>3877753</v>
      </c>
      <c r="S1264" s="27">
        <v>0</v>
      </c>
      <c r="T1264" s="27">
        <v>4668368</v>
      </c>
      <c r="U1264" s="27">
        <v>0</v>
      </c>
      <c r="V1264" s="27">
        <v>0</v>
      </c>
      <c r="W1264" s="27">
        <v>0</v>
      </c>
      <c r="X1264" s="27">
        <v>8546121</v>
      </c>
    </row>
    <row r="1265" spans="1:25" hidden="1" x14ac:dyDescent="0.3">
      <c r="A1265" s="26" t="s">
        <v>3234</v>
      </c>
      <c r="B1265" s="26">
        <v>0</v>
      </c>
      <c r="C1265" s="26" t="s">
        <v>683</v>
      </c>
      <c r="D1265" s="26" t="s">
        <v>508</v>
      </c>
      <c r="E1265" s="26" t="s">
        <v>624</v>
      </c>
      <c r="F1265" s="26">
        <v>2017</v>
      </c>
      <c r="G1265" s="26" t="s">
        <v>775</v>
      </c>
      <c r="H1265" s="26">
        <v>1</v>
      </c>
      <c r="I1265" s="26" t="s">
        <v>806</v>
      </c>
      <c r="J1265" s="26" t="s">
        <v>806</v>
      </c>
      <c r="K1265" s="26" t="s">
        <v>807</v>
      </c>
      <c r="M1265" s="27">
        <v>0</v>
      </c>
      <c r="N1265" s="27">
        <v>0</v>
      </c>
      <c r="O1265" s="27">
        <v>0</v>
      </c>
      <c r="P1265" s="27">
        <v>4552078.72</v>
      </c>
      <c r="Q1265" s="27">
        <v>0</v>
      </c>
      <c r="R1265" s="27">
        <v>0</v>
      </c>
      <c r="S1265" s="27">
        <v>0</v>
      </c>
      <c r="T1265" s="27">
        <v>4143052.18</v>
      </c>
      <c r="U1265" s="27">
        <v>0</v>
      </c>
      <c r="V1265" s="27">
        <v>0</v>
      </c>
      <c r="W1265" s="27">
        <v>0</v>
      </c>
      <c r="X1265" s="27">
        <v>8695130.9000000004</v>
      </c>
    </row>
    <row r="1266" spans="1:25" hidden="1" x14ac:dyDescent="0.3">
      <c r="A1266" s="26" t="s">
        <v>3235</v>
      </c>
      <c r="B1266" s="26">
        <v>0</v>
      </c>
      <c r="C1266" s="26" t="s">
        <v>683</v>
      </c>
      <c r="D1266" s="26" t="s">
        <v>509</v>
      </c>
      <c r="E1266" s="26" t="s">
        <v>624</v>
      </c>
      <c r="F1266" s="26">
        <v>2018</v>
      </c>
      <c r="G1266" s="26" t="s">
        <v>843</v>
      </c>
      <c r="H1266" s="26">
        <v>1</v>
      </c>
      <c r="I1266" s="26" t="s">
        <v>806</v>
      </c>
      <c r="J1266" s="26" t="s">
        <v>806</v>
      </c>
      <c r="K1266" s="26" t="s">
        <v>807</v>
      </c>
      <c r="O1266" s="27">
        <v>0</v>
      </c>
      <c r="P1266" s="27">
        <v>2662964</v>
      </c>
      <c r="S1266" s="27">
        <v>0</v>
      </c>
      <c r="T1266" s="27">
        <v>3296513</v>
      </c>
      <c r="U1266" s="27">
        <v>0</v>
      </c>
      <c r="V1266" s="27">
        <v>0</v>
      </c>
      <c r="W1266" s="27">
        <v>0</v>
      </c>
      <c r="X1266" s="27">
        <v>5959477</v>
      </c>
    </row>
    <row r="1267" spans="1:25" x14ac:dyDescent="0.3">
      <c r="A1267" s="26" t="s">
        <v>3236</v>
      </c>
      <c r="B1267" s="26">
        <v>0</v>
      </c>
      <c r="C1267" s="26" t="s">
        <v>683</v>
      </c>
      <c r="D1267" s="26" t="s">
        <v>509</v>
      </c>
      <c r="E1267" s="26" t="s">
        <v>624</v>
      </c>
      <c r="F1267" s="26">
        <v>2019</v>
      </c>
      <c r="G1267" s="26" t="s">
        <v>775</v>
      </c>
      <c r="H1267" s="26">
        <v>1</v>
      </c>
      <c r="I1267" s="26" t="s">
        <v>806</v>
      </c>
      <c r="J1267" s="26" t="s">
        <v>806</v>
      </c>
      <c r="K1267" s="26" t="s">
        <v>807</v>
      </c>
      <c r="O1267" s="27">
        <v>0</v>
      </c>
      <c r="P1267" s="27">
        <v>2808965</v>
      </c>
      <c r="S1267" s="27">
        <v>0</v>
      </c>
      <c r="T1267" s="27">
        <v>2992191</v>
      </c>
      <c r="U1267" s="27">
        <v>0</v>
      </c>
      <c r="V1267" s="27">
        <v>0</v>
      </c>
      <c r="W1267" s="27">
        <v>0</v>
      </c>
      <c r="X1267" s="27">
        <v>5801156</v>
      </c>
    </row>
    <row r="1268" spans="1:25" hidden="1" x14ac:dyDescent="0.3">
      <c r="A1268" s="26" t="s">
        <v>3237</v>
      </c>
      <c r="B1268" s="26">
        <v>0</v>
      </c>
      <c r="C1268" s="26" t="s">
        <v>683</v>
      </c>
      <c r="D1268" s="26" t="s">
        <v>510</v>
      </c>
      <c r="E1268" s="26" t="s">
        <v>624</v>
      </c>
      <c r="F1268" s="26">
        <v>2015</v>
      </c>
      <c r="G1268" s="26" t="s">
        <v>843</v>
      </c>
      <c r="H1268" s="26">
        <v>0</v>
      </c>
    </row>
    <row r="1269" spans="1:25" hidden="1" x14ac:dyDescent="0.3">
      <c r="A1269" s="26" t="s">
        <v>3238</v>
      </c>
      <c r="B1269" s="26">
        <v>0</v>
      </c>
      <c r="C1269" s="26" t="s">
        <v>683</v>
      </c>
      <c r="D1269" s="26" t="s">
        <v>510</v>
      </c>
      <c r="E1269" s="26" t="s">
        <v>624</v>
      </c>
      <c r="F1269" s="26">
        <v>2016</v>
      </c>
      <c r="G1269" s="26" t="s">
        <v>805</v>
      </c>
      <c r="H1269" s="26">
        <v>0</v>
      </c>
      <c r="I1269" s="26" t="s">
        <v>806</v>
      </c>
      <c r="J1269" s="26" t="s">
        <v>806</v>
      </c>
      <c r="K1269" s="26" t="s">
        <v>807</v>
      </c>
      <c r="L1269" s="26" t="s">
        <v>3233</v>
      </c>
      <c r="O1269" s="27">
        <v>0</v>
      </c>
      <c r="P1269" s="27">
        <v>5729746</v>
      </c>
      <c r="S1269" s="27">
        <v>0</v>
      </c>
      <c r="T1269" s="27">
        <v>4357690</v>
      </c>
      <c r="U1269" s="27">
        <v>0</v>
      </c>
      <c r="V1269" s="27">
        <v>0</v>
      </c>
      <c r="W1269" s="27">
        <v>0</v>
      </c>
      <c r="X1269" s="27">
        <v>10087436</v>
      </c>
    </row>
    <row r="1270" spans="1:25" hidden="1" x14ac:dyDescent="0.3">
      <c r="A1270" s="26" t="s">
        <v>3239</v>
      </c>
      <c r="B1270" s="26">
        <v>0</v>
      </c>
      <c r="C1270" s="26" t="s">
        <v>683</v>
      </c>
      <c r="D1270" s="26" t="s">
        <v>510</v>
      </c>
      <c r="E1270" s="26" t="s">
        <v>624</v>
      </c>
      <c r="F1270" s="26">
        <v>2017</v>
      </c>
      <c r="G1270" s="26" t="s">
        <v>775</v>
      </c>
      <c r="H1270" s="26">
        <v>1</v>
      </c>
      <c r="I1270" s="26" t="s">
        <v>806</v>
      </c>
      <c r="J1270" s="26" t="s">
        <v>806</v>
      </c>
      <c r="K1270" s="26" t="s">
        <v>807</v>
      </c>
      <c r="M1270" s="27">
        <v>0</v>
      </c>
      <c r="N1270" s="27">
        <v>0</v>
      </c>
      <c r="O1270" s="27">
        <v>0</v>
      </c>
      <c r="P1270" s="27">
        <v>9195891.1400000006</v>
      </c>
      <c r="Q1270" s="27">
        <v>0</v>
      </c>
      <c r="R1270" s="27">
        <v>0</v>
      </c>
      <c r="S1270" s="27">
        <v>0</v>
      </c>
      <c r="T1270" s="27">
        <v>7206740</v>
      </c>
      <c r="U1270" s="27">
        <v>0</v>
      </c>
      <c r="V1270" s="27">
        <v>0</v>
      </c>
      <c r="W1270" s="27">
        <v>0</v>
      </c>
      <c r="X1270" s="27">
        <v>16402631.140000001</v>
      </c>
    </row>
    <row r="1271" spans="1:25" hidden="1" x14ac:dyDescent="0.3">
      <c r="A1271" s="26" t="s">
        <v>3240</v>
      </c>
      <c r="B1271" s="26">
        <v>0</v>
      </c>
      <c r="C1271" s="26" t="s">
        <v>683</v>
      </c>
      <c r="D1271" s="26" t="s">
        <v>511</v>
      </c>
      <c r="E1271" s="26" t="s">
        <v>624</v>
      </c>
      <c r="F1271" s="26">
        <v>2018</v>
      </c>
      <c r="G1271" s="26" t="s">
        <v>775</v>
      </c>
      <c r="H1271" s="26">
        <v>1</v>
      </c>
      <c r="I1271" s="26" t="s">
        <v>806</v>
      </c>
      <c r="J1271" s="26" t="s">
        <v>806</v>
      </c>
      <c r="K1271" s="26" t="s">
        <v>807</v>
      </c>
      <c r="O1271" s="27">
        <v>0</v>
      </c>
      <c r="P1271" s="27">
        <v>2592989</v>
      </c>
      <c r="S1271" s="27">
        <v>0</v>
      </c>
      <c r="T1271" s="27">
        <v>2941930</v>
      </c>
      <c r="U1271" s="27">
        <v>0</v>
      </c>
      <c r="V1271" s="27">
        <v>0</v>
      </c>
      <c r="W1271" s="27">
        <v>0</v>
      </c>
      <c r="X1271" s="27">
        <v>5534919</v>
      </c>
    </row>
    <row r="1272" spans="1:25" x14ac:dyDescent="0.3">
      <c r="A1272" s="26" t="s">
        <v>3241</v>
      </c>
      <c r="B1272" s="26">
        <v>0</v>
      </c>
      <c r="C1272" s="26" t="s">
        <v>683</v>
      </c>
      <c r="D1272" s="26" t="s">
        <v>511</v>
      </c>
      <c r="E1272" s="26" t="s">
        <v>624</v>
      </c>
      <c r="F1272" s="26">
        <v>2019</v>
      </c>
      <c r="G1272" s="26" t="s">
        <v>775</v>
      </c>
      <c r="H1272" s="26">
        <v>1</v>
      </c>
      <c r="I1272" s="26" t="s">
        <v>806</v>
      </c>
      <c r="J1272" s="26" t="s">
        <v>806</v>
      </c>
      <c r="K1272" s="26" t="s">
        <v>807</v>
      </c>
      <c r="O1272" s="27">
        <v>0</v>
      </c>
      <c r="P1272" s="27">
        <v>5558265.4299999997</v>
      </c>
      <c r="S1272" s="27">
        <v>0</v>
      </c>
      <c r="T1272" s="27">
        <v>2900852.18</v>
      </c>
      <c r="U1272" s="27">
        <v>0</v>
      </c>
      <c r="V1272" s="27">
        <v>0</v>
      </c>
      <c r="W1272" s="27">
        <v>0</v>
      </c>
      <c r="X1272" s="27">
        <v>8459117.6099999994</v>
      </c>
    </row>
    <row r="1273" spans="1:25" hidden="1" x14ac:dyDescent="0.3">
      <c r="A1273" s="26" t="s">
        <v>3242</v>
      </c>
      <c r="B1273" s="26">
        <v>0</v>
      </c>
      <c r="C1273" s="26" t="s">
        <v>683</v>
      </c>
      <c r="D1273" s="26" t="s">
        <v>512</v>
      </c>
      <c r="E1273" s="26" t="s">
        <v>624</v>
      </c>
      <c r="F1273" s="26">
        <v>2016</v>
      </c>
      <c r="G1273" s="26" t="s">
        <v>805</v>
      </c>
      <c r="H1273" s="26">
        <v>0</v>
      </c>
      <c r="I1273" s="26" t="s">
        <v>1008</v>
      </c>
      <c r="J1273" s="26" t="s">
        <v>849</v>
      </c>
      <c r="K1273" s="26" t="s">
        <v>845</v>
      </c>
      <c r="M1273" s="27">
        <v>31.9931034482759</v>
      </c>
      <c r="N1273" s="27">
        <v>0</v>
      </c>
      <c r="O1273" s="27">
        <v>31.9931034482759</v>
      </c>
      <c r="Q1273" s="27">
        <v>315.75</v>
      </c>
      <c r="R1273" s="27">
        <v>0</v>
      </c>
      <c r="S1273" s="27">
        <v>315.75</v>
      </c>
      <c r="U1273" s="27">
        <v>347.74310344827597</v>
      </c>
      <c r="V1273" s="27">
        <v>0</v>
      </c>
      <c r="W1273" s="27">
        <v>347.74310344827597</v>
      </c>
      <c r="X1273" s="27">
        <v>0</v>
      </c>
      <c r="Y1273" s="26" t="s">
        <v>3243</v>
      </c>
    </row>
    <row r="1274" spans="1:25" hidden="1" x14ac:dyDescent="0.3">
      <c r="A1274" s="26" t="s">
        <v>3244</v>
      </c>
      <c r="B1274" s="26">
        <v>0</v>
      </c>
      <c r="C1274" s="26" t="s">
        <v>683</v>
      </c>
      <c r="D1274" s="26" t="s">
        <v>512</v>
      </c>
      <c r="E1274" s="26" t="s">
        <v>624</v>
      </c>
      <c r="F1274" s="26">
        <v>2017</v>
      </c>
      <c r="G1274" s="26" t="s">
        <v>775</v>
      </c>
      <c r="H1274" s="26">
        <v>1</v>
      </c>
      <c r="I1274" s="26" t="s">
        <v>1008</v>
      </c>
      <c r="J1274" s="26" t="s">
        <v>849</v>
      </c>
      <c r="K1274" s="26" t="s">
        <v>845</v>
      </c>
      <c r="M1274" s="27">
        <v>4011.87</v>
      </c>
      <c r="O1274" s="27">
        <v>4011.87</v>
      </c>
      <c r="P1274" s="27">
        <v>6443352.0719133401</v>
      </c>
      <c r="Q1274" s="27">
        <v>457.52</v>
      </c>
      <c r="R1274" s="27">
        <v>0</v>
      </c>
      <c r="S1274" s="27">
        <v>457.52</v>
      </c>
      <c r="T1274" s="27">
        <v>6418542.9780866597</v>
      </c>
      <c r="U1274" s="27">
        <v>4469.3900000000003</v>
      </c>
      <c r="V1274" s="27">
        <v>0</v>
      </c>
      <c r="W1274" s="27">
        <v>4469.3900000000003</v>
      </c>
      <c r="X1274" s="27">
        <v>12861895.050000001</v>
      </c>
      <c r="Y1274" s="26" t="s">
        <v>3243</v>
      </c>
    </row>
    <row r="1275" spans="1:25" hidden="1" x14ac:dyDescent="0.3">
      <c r="A1275" s="26" t="s">
        <v>3245</v>
      </c>
      <c r="B1275" s="26">
        <v>0</v>
      </c>
      <c r="C1275" s="26" t="s">
        <v>683</v>
      </c>
      <c r="D1275" s="26" t="s">
        <v>513</v>
      </c>
      <c r="E1275" s="26" t="s">
        <v>624</v>
      </c>
      <c r="F1275" s="26">
        <v>2018</v>
      </c>
      <c r="G1275" s="26" t="s">
        <v>775</v>
      </c>
      <c r="H1275" s="26">
        <v>1</v>
      </c>
      <c r="I1275" s="26" t="s">
        <v>849</v>
      </c>
      <c r="J1275" s="26" t="s">
        <v>849</v>
      </c>
      <c r="K1275" s="26" t="s">
        <v>849</v>
      </c>
      <c r="M1275" s="27">
        <v>0</v>
      </c>
      <c r="N1275" s="27">
        <v>0</v>
      </c>
      <c r="O1275" s="27">
        <v>0</v>
      </c>
      <c r="P1275" s="27">
        <v>2025783</v>
      </c>
      <c r="Q1275" s="27">
        <v>151</v>
      </c>
      <c r="R1275" s="27">
        <v>0</v>
      </c>
      <c r="S1275" s="27">
        <v>151</v>
      </c>
      <c r="T1275" s="27">
        <v>3018728</v>
      </c>
      <c r="U1275" s="27">
        <v>151</v>
      </c>
      <c r="V1275" s="27">
        <v>0</v>
      </c>
      <c r="W1275" s="27">
        <v>151</v>
      </c>
      <c r="X1275" s="27">
        <v>5044511</v>
      </c>
      <c r="Y1275" s="26" t="s">
        <v>3246</v>
      </c>
    </row>
    <row r="1276" spans="1:25" x14ac:dyDescent="0.3">
      <c r="A1276" s="26" t="s">
        <v>3247</v>
      </c>
      <c r="B1276" s="26">
        <v>0</v>
      </c>
      <c r="C1276" s="26" t="s">
        <v>683</v>
      </c>
      <c r="D1276" s="26" t="s">
        <v>513</v>
      </c>
      <c r="E1276" s="26" t="s">
        <v>624</v>
      </c>
      <c r="F1276" s="26">
        <v>2019</v>
      </c>
      <c r="G1276" s="26" t="s">
        <v>775</v>
      </c>
      <c r="H1276" s="26">
        <v>1</v>
      </c>
      <c r="I1276" s="26" t="s">
        <v>849</v>
      </c>
      <c r="J1276" s="26" t="s">
        <v>849</v>
      </c>
      <c r="K1276" s="26" t="s">
        <v>849</v>
      </c>
      <c r="O1276" s="27">
        <v>0</v>
      </c>
      <c r="P1276" s="27">
        <v>4152797.7814220302</v>
      </c>
      <c r="Q1276" s="27">
        <v>318</v>
      </c>
      <c r="S1276" s="27">
        <v>318</v>
      </c>
      <c r="T1276" s="27">
        <v>3479675.4109999998</v>
      </c>
      <c r="U1276" s="27">
        <v>318</v>
      </c>
      <c r="V1276" s="27">
        <v>0</v>
      </c>
      <c r="W1276" s="27">
        <v>318</v>
      </c>
      <c r="X1276" s="27">
        <v>7632473.1924220296</v>
      </c>
      <c r="Y1276" s="26" t="s">
        <v>3248</v>
      </c>
    </row>
    <row r="1277" spans="1:25" hidden="1" x14ac:dyDescent="0.3">
      <c r="A1277" s="26" t="s">
        <v>3249</v>
      </c>
      <c r="B1277" s="26">
        <v>0</v>
      </c>
      <c r="C1277" s="26" t="s">
        <v>442</v>
      </c>
      <c r="D1277" s="26" t="s">
        <v>600</v>
      </c>
      <c r="E1277" s="26" t="s">
        <v>624</v>
      </c>
      <c r="F1277" s="26">
        <v>2016</v>
      </c>
      <c r="G1277" s="26" t="s">
        <v>843</v>
      </c>
      <c r="H1277" s="26">
        <v>0</v>
      </c>
      <c r="I1277" s="26" t="s">
        <v>882</v>
      </c>
      <c r="J1277" s="26" t="s">
        <v>882</v>
      </c>
      <c r="K1277" s="26" t="s">
        <v>845</v>
      </c>
      <c r="M1277" s="27">
        <v>66409.655784888993</v>
      </c>
      <c r="N1277" s="27">
        <v>0</v>
      </c>
      <c r="O1277" s="27">
        <v>66409.655784888993</v>
      </c>
      <c r="P1277" s="27">
        <v>911703.50000141701</v>
      </c>
      <c r="Q1277" s="27">
        <v>28124.7434658456</v>
      </c>
      <c r="R1277" s="27">
        <v>6515.7316780410902</v>
      </c>
      <c r="S1277" s="27">
        <v>21609.011787804498</v>
      </c>
      <c r="T1277" s="27">
        <v>817798.53419756098</v>
      </c>
      <c r="U1277" s="27">
        <v>94534.399250734597</v>
      </c>
      <c r="V1277" s="27">
        <v>6515.7316780410902</v>
      </c>
      <c r="W1277" s="27">
        <v>88018.667572693506</v>
      </c>
      <c r="X1277" s="27">
        <v>1729502.0341989801</v>
      </c>
      <c r="Y1277" s="26" t="s">
        <v>3250</v>
      </c>
    </row>
    <row r="1278" spans="1:25" hidden="1" x14ac:dyDescent="0.3">
      <c r="A1278" s="26" t="s">
        <v>3251</v>
      </c>
      <c r="B1278" s="26">
        <v>0</v>
      </c>
      <c r="C1278" s="26" t="s">
        <v>442</v>
      </c>
      <c r="D1278" s="26" t="s">
        <v>600</v>
      </c>
      <c r="E1278" s="26" t="s">
        <v>624</v>
      </c>
      <c r="F1278" s="26">
        <v>2017</v>
      </c>
      <c r="G1278" s="26" t="s">
        <v>775</v>
      </c>
      <c r="H1278" s="26">
        <v>1</v>
      </c>
      <c r="I1278" s="26" t="s">
        <v>882</v>
      </c>
      <c r="J1278" s="26" t="s">
        <v>882</v>
      </c>
      <c r="K1278" s="26" t="s">
        <v>845</v>
      </c>
      <c r="M1278" s="27">
        <v>181877</v>
      </c>
      <c r="N1278" s="27">
        <v>166027</v>
      </c>
      <c r="O1278" s="27">
        <v>15850</v>
      </c>
      <c r="P1278" s="27">
        <v>3445864</v>
      </c>
      <c r="Q1278" s="27">
        <v>22993.896933163702</v>
      </c>
      <c r="R1278" s="27">
        <v>20720.6841252534</v>
      </c>
      <c r="S1278" s="27">
        <v>2273.2128079102899</v>
      </c>
      <c r="T1278" s="27">
        <v>2796830.2438482498</v>
      </c>
      <c r="U1278" s="27">
        <v>204870.89693316401</v>
      </c>
      <c r="V1278" s="27">
        <v>186747.684125253</v>
      </c>
      <c r="W1278" s="27">
        <v>18123.212807910299</v>
      </c>
      <c r="X1278" s="27">
        <v>6242694.2438482502</v>
      </c>
      <c r="Y1278" s="26" t="s">
        <v>3252</v>
      </c>
    </row>
    <row r="1279" spans="1:25" hidden="1" x14ac:dyDescent="0.3">
      <c r="A1279" s="26" t="s">
        <v>3253</v>
      </c>
      <c r="B1279" s="26">
        <v>0</v>
      </c>
      <c r="C1279" s="26" t="s">
        <v>442</v>
      </c>
      <c r="D1279" s="26" t="s">
        <v>600</v>
      </c>
      <c r="E1279" s="26" t="s">
        <v>624</v>
      </c>
      <c r="F1279" s="26">
        <v>2018</v>
      </c>
      <c r="G1279" s="26" t="s">
        <v>775</v>
      </c>
      <c r="H1279" s="26">
        <v>1</v>
      </c>
      <c r="I1279" s="26" t="s">
        <v>882</v>
      </c>
      <c r="J1279" s="26" t="s">
        <v>882</v>
      </c>
      <c r="K1279" s="26" t="s">
        <v>845</v>
      </c>
      <c r="M1279" s="27">
        <v>153345.84</v>
      </c>
      <c r="N1279" s="27">
        <v>179849.32</v>
      </c>
      <c r="O1279" s="27">
        <v>-26503.48</v>
      </c>
      <c r="P1279" s="27">
        <v>2825379.72</v>
      </c>
      <c r="Q1279" s="27">
        <v>40112.1</v>
      </c>
      <c r="R1279" s="27">
        <v>52531.01</v>
      </c>
      <c r="S1279" s="27">
        <v>-12418.91</v>
      </c>
      <c r="T1279" s="27">
        <v>4238618</v>
      </c>
      <c r="U1279" s="27">
        <v>193457.94</v>
      </c>
      <c r="V1279" s="27">
        <v>232380.33</v>
      </c>
      <c r="W1279" s="27">
        <v>-38922.39</v>
      </c>
      <c r="X1279" s="27">
        <v>7063997.7199999997</v>
      </c>
      <c r="Y1279" s="26" t="s">
        <v>3254</v>
      </c>
    </row>
    <row r="1280" spans="1:25" x14ac:dyDescent="0.3">
      <c r="A1280" s="26" t="s">
        <v>3255</v>
      </c>
      <c r="B1280" s="26">
        <v>0</v>
      </c>
      <c r="C1280" s="26" t="s">
        <v>442</v>
      </c>
      <c r="D1280" s="26" t="s">
        <v>3256</v>
      </c>
      <c r="E1280" s="26" t="s">
        <v>624</v>
      </c>
      <c r="F1280" s="26">
        <v>2019</v>
      </c>
      <c r="G1280" s="26" t="s">
        <v>775</v>
      </c>
      <c r="H1280" s="26">
        <v>1</v>
      </c>
      <c r="I1280" s="26" t="s">
        <v>845</v>
      </c>
      <c r="J1280" s="26" t="s">
        <v>845</v>
      </c>
      <c r="K1280" s="26" t="s">
        <v>845</v>
      </c>
      <c r="L1280" s="26" t="s">
        <v>3257</v>
      </c>
      <c r="M1280" s="27">
        <v>155775.74</v>
      </c>
      <c r="N1280" s="27">
        <v>33585.410000000003</v>
      </c>
      <c r="O1280" s="27">
        <v>122190.33</v>
      </c>
      <c r="P1280" s="27">
        <v>2483514.56</v>
      </c>
      <c r="Q1280" s="27">
        <v>44302.026330765002</v>
      </c>
      <c r="R1280" s="27">
        <v>15994.408202209201</v>
      </c>
      <c r="S1280" s="27">
        <v>28307.6181285557</v>
      </c>
      <c r="T1280" s="27">
        <v>2611686.4486536998</v>
      </c>
      <c r="U1280" s="27">
        <v>200077.76633076501</v>
      </c>
      <c r="V1280" s="27">
        <v>49579.818202209201</v>
      </c>
      <c r="W1280" s="27">
        <v>150497.94812855599</v>
      </c>
      <c r="X1280" s="27">
        <v>5095201.0086537004</v>
      </c>
      <c r="Y1280" s="26" t="s">
        <v>3258</v>
      </c>
    </row>
    <row r="1281" spans="1:25" x14ac:dyDescent="0.3">
      <c r="A1281" s="26" t="s">
        <v>3259</v>
      </c>
      <c r="B1281" s="26">
        <v>0</v>
      </c>
      <c r="C1281" s="26" t="s">
        <v>442</v>
      </c>
      <c r="D1281" s="26" t="s">
        <v>3260</v>
      </c>
      <c r="E1281" s="26" t="s">
        <v>624</v>
      </c>
      <c r="F1281" s="26">
        <v>2019</v>
      </c>
      <c r="G1281" s="26" t="s">
        <v>775</v>
      </c>
      <c r="H1281" s="26">
        <v>1</v>
      </c>
      <c r="I1281" s="26" t="s">
        <v>849</v>
      </c>
      <c r="J1281" s="26" t="s">
        <v>845</v>
      </c>
      <c r="K1281" s="26" t="s">
        <v>845</v>
      </c>
      <c r="L1281" s="26" t="s">
        <v>3261</v>
      </c>
      <c r="M1281" s="27">
        <v>379042.43736513198</v>
      </c>
      <c r="N1281" s="27">
        <v>379042.09</v>
      </c>
      <c r="O1281" s="27">
        <v>0.34736513230018301</v>
      </c>
      <c r="P1281" s="27">
        <v>3310346.2652259399</v>
      </c>
      <c r="Q1281" s="27">
        <v>50652.437266487497</v>
      </c>
      <c r="R1281" s="27">
        <v>30636.823021701501</v>
      </c>
      <c r="S1281" s="27">
        <v>20015.614244785898</v>
      </c>
      <c r="T1281" s="27">
        <v>2655340.3155845399</v>
      </c>
      <c r="U1281" s="27">
        <v>429694.87463162001</v>
      </c>
      <c r="V1281" s="27">
        <v>409678.91302170203</v>
      </c>
      <c r="W1281" s="27">
        <v>20015.961609918199</v>
      </c>
      <c r="X1281" s="27">
        <v>5965686.5808104798</v>
      </c>
    </row>
    <row r="1282" spans="1:25" hidden="1" x14ac:dyDescent="0.3">
      <c r="A1282" s="26" t="s">
        <v>3262</v>
      </c>
      <c r="B1282" s="26">
        <v>0</v>
      </c>
      <c r="C1282" s="26" t="s">
        <v>442</v>
      </c>
      <c r="D1282" s="26" t="s">
        <v>601</v>
      </c>
      <c r="E1282" s="26" t="s">
        <v>624</v>
      </c>
      <c r="F1282" s="26">
        <v>2016</v>
      </c>
      <c r="G1282" s="26" t="s">
        <v>843</v>
      </c>
      <c r="H1282" s="26">
        <v>0</v>
      </c>
      <c r="I1282" s="26" t="s">
        <v>806</v>
      </c>
      <c r="J1282" s="26" t="s">
        <v>806</v>
      </c>
      <c r="K1282" s="26" t="s">
        <v>807</v>
      </c>
      <c r="L1282" s="26" t="s">
        <v>3263</v>
      </c>
      <c r="M1282" s="27">
        <v>15967.94</v>
      </c>
      <c r="N1282" s="27">
        <v>15967.94</v>
      </c>
      <c r="O1282" s="27">
        <v>0</v>
      </c>
      <c r="P1282" s="27">
        <v>587765.85265363101</v>
      </c>
      <c r="Q1282" s="27">
        <v>0</v>
      </c>
      <c r="R1282" s="27">
        <v>0</v>
      </c>
      <c r="S1282" s="27">
        <v>0</v>
      </c>
      <c r="T1282" s="27">
        <v>0</v>
      </c>
      <c r="U1282" s="27">
        <v>15967.94</v>
      </c>
      <c r="V1282" s="27">
        <v>15967.94</v>
      </c>
      <c r="W1282" s="27">
        <v>0</v>
      </c>
      <c r="X1282" s="27">
        <v>587765.85265363101</v>
      </c>
      <c r="Y1282" s="26" t="s">
        <v>3264</v>
      </c>
    </row>
    <row r="1283" spans="1:25" hidden="1" x14ac:dyDescent="0.3">
      <c r="A1283" s="26" t="s">
        <v>3265</v>
      </c>
      <c r="B1283" s="26">
        <v>0</v>
      </c>
      <c r="C1283" s="26" t="s">
        <v>442</v>
      </c>
      <c r="D1283" s="26" t="s">
        <v>601</v>
      </c>
      <c r="E1283" s="26" t="s">
        <v>624</v>
      </c>
      <c r="F1283" s="26">
        <v>2017</v>
      </c>
      <c r="G1283" s="26" t="s">
        <v>775</v>
      </c>
      <c r="H1283" s="26">
        <v>1</v>
      </c>
      <c r="I1283" s="26" t="s">
        <v>882</v>
      </c>
      <c r="J1283" s="26" t="s">
        <v>882</v>
      </c>
      <c r="K1283" s="26" t="s">
        <v>845</v>
      </c>
      <c r="L1283" s="26" t="s">
        <v>3266</v>
      </c>
      <c r="M1283" s="27">
        <v>140000.60999999999</v>
      </c>
      <c r="N1283" s="27">
        <v>116736.78</v>
      </c>
      <c r="O1283" s="27">
        <v>23263.83</v>
      </c>
      <c r="P1283" s="27">
        <v>3552953.55</v>
      </c>
      <c r="Q1283" s="27">
        <v>116212.24</v>
      </c>
      <c r="R1283" s="27">
        <v>111128.92</v>
      </c>
      <c r="S1283" s="27">
        <v>5083.3200000000097</v>
      </c>
      <c r="T1283" s="27">
        <v>2428881.65</v>
      </c>
      <c r="U1283" s="27">
        <v>256212.85</v>
      </c>
      <c r="V1283" s="27">
        <v>227865.7</v>
      </c>
      <c r="W1283" s="27">
        <v>28347.15</v>
      </c>
      <c r="X1283" s="27">
        <v>5981835.2000000002</v>
      </c>
      <c r="Y1283" s="26" t="s">
        <v>3267</v>
      </c>
    </row>
    <row r="1284" spans="1:25" hidden="1" x14ac:dyDescent="0.3">
      <c r="A1284" s="26" t="s">
        <v>3268</v>
      </c>
      <c r="B1284" s="26">
        <v>0</v>
      </c>
      <c r="C1284" s="26" t="s">
        <v>442</v>
      </c>
      <c r="D1284" s="26" t="s">
        <v>601</v>
      </c>
      <c r="E1284" s="26" t="s">
        <v>624</v>
      </c>
      <c r="F1284" s="26">
        <v>2018</v>
      </c>
      <c r="G1284" s="26" t="s">
        <v>775</v>
      </c>
      <c r="H1284" s="26">
        <v>1</v>
      </c>
      <c r="I1284" s="26" t="s">
        <v>806</v>
      </c>
      <c r="J1284" s="26" t="s">
        <v>806</v>
      </c>
      <c r="K1284" s="26" t="s">
        <v>807</v>
      </c>
      <c r="L1284" s="26" t="s">
        <v>3263</v>
      </c>
      <c r="M1284" s="27">
        <v>117823.866430615</v>
      </c>
      <c r="N1284" s="27">
        <v>117823.866430615</v>
      </c>
      <c r="O1284" s="27">
        <v>0</v>
      </c>
      <c r="P1284" s="27">
        <v>5058397.0490619997</v>
      </c>
      <c r="Q1284" s="27">
        <v>0</v>
      </c>
      <c r="R1284" s="27">
        <v>0</v>
      </c>
      <c r="S1284" s="27">
        <v>0</v>
      </c>
      <c r="T1284" s="27">
        <v>3877357.4320035502</v>
      </c>
      <c r="U1284" s="27">
        <v>117823.866430615</v>
      </c>
      <c r="V1284" s="27">
        <v>117823.866430615</v>
      </c>
      <c r="W1284" s="27">
        <v>0</v>
      </c>
      <c r="X1284" s="27">
        <v>8935754.4810655508</v>
      </c>
    </row>
    <row r="1285" spans="1:25" hidden="1" x14ac:dyDescent="0.3">
      <c r="A1285" s="26" t="s">
        <v>3269</v>
      </c>
      <c r="B1285" s="26">
        <v>0</v>
      </c>
      <c r="C1285" s="26" t="s">
        <v>442</v>
      </c>
      <c r="D1285" s="26" t="s">
        <v>602</v>
      </c>
      <c r="E1285" s="26" t="s">
        <v>624</v>
      </c>
      <c r="F1285" s="26">
        <v>2016</v>
      </c>
      <c r="G1285" s="26" t="s">
        <v>805</v>
      </c>
      <c r="H1285" s="26">
        <v>0</v>
      </c>
      <c r="I1285" s="26" t="s">
        <v>882</v>
      </c>
      <c r="J1285" s="26" t="s">
        <v>882</v>
      </c>
      <c r="K1285" s="26" t="s">
        <v>845</v>
      </c>
      <c r="M1285" s="27">
        <v>10782</v>
      </c>
      <c r="O1285" s="27">
        <v>10782</v>
      </c>
      <c r="P1285" s="27">
        <v>199535</v>
      </c>
      <c r="Q1285" s="27">
        <v>28496</v>
      </c>
      <c r="S1285" s="27">
        <v>28496</v>
      </c>
      <c r="T1285" s="27">
        <v>426076</v>
      </c>
      <c r="U1285" s="27">
        <v>39278</v>
      </c>
      <c r="V1285" s="27">
        <v>0</v>
      </c>
      <c r="W1285" s="27">
        <v>39278</v>
      </c>
      <c r="X1285" s="27">
        <v>625611</v>
      </c>
      <c r="Y1285" s="26" t="s">
        <v>3270</v>
      </c>
    </row>
    <row r="1286" spans="1:25" hidden="1" x14ac:dyDescent="0.3">
      <c r="A1286" s="26" t="s">
        <v>3271</v>
      </c>
      <c r="B1286" s="26">
        <v>0</v>
      </c>
      <c r="C1286" s="26" t="s">
        <v>442</v>
      </c>
      <c r="D1286" s="26" t="s">
        <v>602</v>
      </c>
      <c r="E1286" s="26" t="s">
        <v>624</v>
      </c>
      <c r="F1286" s="26">
        <v>2017</v>
      </c>
      <c r="G1286" s="26" t="s">
        <v>775</v>
      </c>
      <c r="H1286" s="26">
        <v>1</v>
      </c>
      <c r="I1286" s="26" t="s">
        <v>882</v>
      </c>
      <c r="J1286" s="26" t="s">
        <v>882</v>
      </c>
      <c r="K1286" s="26" t="s">
        <v>845</v>
      </c>
      <c r="M1286" s="27">
        <v>46972.452478344501</v>
      </c>
      <c r="N1286" s="27">
        <v>8174.9436056304103</v>
      </c>
      <c r="O1286" s="27">
        <v>38797.508872714097</v>
      </c>
      <c r="P1286" s="27">
        <v>909230.44919995195</v>
      </c>
      <c r="Q1286" s="27">
        <v>52627.672341193502</v>
      </c>
      <c r="R1286" s="27">
        <v>38415.1866277671</v>
      </c>
      <c r="S1286" s="27">
        <v>14212.4857134264</v>
      </c>
      <c r="T1286" s="27">
        <v>1330128.595705</v>
      </c>
      <c r="U1286" s="27">
        <v>99600.124819538003</v>
      </c>
      <c r="V1286" s="27">
        <v>46590.130233397504</v>
      </c>
      <c r="W1286" s="27">
        <v>53009.994586140499</v>
      </c>
      <c r="X1286" s="27">
        <v>2239359.0449049599</v>
      </c>
      <c r="Y1286" s="26" t="s">
        <v>3272</v>
      </c>
    </row>
    <row r="1287" spans="1:25" hidden="1" x14ac:dyDescent="0.3">
      <c r="A1287" s="26" t="s">
        <v>3273</v>
      </c>
      <c r="B1287" s="26">
        <v>0</v>
      </c>
      <c r="C1287" s="26" t="s">
        <v>442</v>
      </c>
      <c r="D1287" s="26" t="s">
        <v>602</v>
      </c>
      <c r="E1287" s="26" t="s">
        <v>624</v>
      </c>
      <c r="F1287" s="26">
        <v>2018</v>
      </c>
      <c r="G1287" s="26" t="s">
        <v>775</v>
      </c>
      <c r="H1287" s="26">
        <v>1</v>
      </c>
      <c r="I1287" s="26" t="s">
        <v>882</v>
      </c>
      <c r="J1287" s="26" t="s">
        <v>882</v>
      </c>
      <c r="K1287" s="26" t="s">
        <v>845</v>
      </c>
      <c r="M1287" s="27">
        <v>67336.890952276299</v>
      </c>
      <c r="N1287" s="27">
        <v>19381.807038736999</v>
      </c>
      <c r="O1287" s="27">
        <v>47955.083913539303</v>
      </c>
      <c r="P1287" s="27">
        <v>661629.62570997595</v>
      </c>
      <c r="Q1287" s="27">
        <v>196759.30841567699</v>
      </c>
      <c r="R1287" s="27">
        <v>8747.2465549386307</v>
      </c>
      <c r="S1287" s="27">
        <v>188012.061860738</v>
      </c>
      <c r="T1287" s="27">
        <v>7921684.2092015101</v>
      </c>
      <c r="U1287" s="27">
        <v>264096.199367953</v>
      </c>
      <c r="V1287" s="27">
        <v>28129.053593675599</v>
      </c>
      <c r="W1287" s="27">
        <v>235967.14577427701</v>
      </c>
      <c r="X1287" s="27">
        <v>8583313.8349114899</v>
      </c>
      <c r="Y1287" s="26" t="s">
        <v>3274</v>
      </c>
    </row>
    <row r="1288" spans="1:25" hidden="1" x14ac:dyDescent="0.3">
      <c r="A1288" s="26" t="s">
        <v>3275</v>
      </c>
      <c r="B1288" s="26">
        <v>0</v>
      </c>
      <c r="C1288" s="26" t="s">
        <v>442</v>
      </c>
      <c r="D1288" s="26" t="s">
        <v>603</v>
      </c>
      <c r="E1288" s="26" t="s">
        <v>624</v>
      </c>
      <c r="F1288" s="26">
        <v>2016</v>
      </c>
      <c r="G1288" s="26" t="s">
        <v>805</v>
      </c>
      <c r="H1288" s="26">
        <v>0</v>
      </c>
      <c r="I1288" s="26" t="s">
        <v>882</v>
      </c>
      <c r="J1288" s="26" t="s">
        <v>845</v>
      </c>
      <c r="K1288" s="26" t="s">
        <v>845</v>
      </c>
      <c r="L1288" s="26" t="s">
        <v>3276</v>
      </c>
      <c r="M1288" s="27">
        <v>325044.35851943999</v>
      </c>
      <c r="N1288" s="27">
        <v>271281.03466960299</v>
      </c>
      <c r="O1288" s="27">
        <v>53763.323849836597</v>
      </c>
      <c r="P1288" s="27">
        <v>4096623.9566732398</v>
      </c>
      <c r="Q1288" s="27">
        <v>80852.629476276095</v>
      </c>
      <c r="R1288" s="27">
        <v>5076.9944463428101</v>
      </c>
      <c r="S1288" s="27">
        <v>75775.635029933197</v>
      </c>
      <c r="T1288" s="27">
        <v>7900432.0395745505</v>
      </c>
      <c r="U1288" s="27">
        <v>405896.98799571599</v>
      </c>
      <c r="V1288" s="27">
        <v>276358.02911594597</v>
      </c>
      <c r="W1288" s="27">
        <v>129538.95887977</v>
      </c>
      <c r="X1288" s="27">
        <v>11997055.9962478</v>
      </c>
      <c r="Y1288" s="26" t="s">
        <v>3277</v>
      </c>
    </row>
    <row r="1289" spans="1:25" hidden="1" x14ac:dyDescent="0.3">
      <c r="A1289" s="26" t="s">
        <v>3278</v>
      </c>
      <c r="B1289" s="26">
        <v>0</v>
      </c>
      <c r="C1289" s="26" t="s">
        <v>442</v>
      </c>
      <c r="D1289" s="26" t="s">
        <v>603</v>
      </c>
      <c r="E1289" s="26" t="s">
        <v>624</v>
      </c>
      <c r="F1289" s="26">
        <v>2017</v>
      </c>
      <c r="G1289" s="26" t="s">
        <v>775</v>
      </c>
      <c r="H1289" s="26">
        <v>1</v>
      </c>
      <c r="I1289" s="26" t="s">
        <v>882</v>
      </c>
      <c r="J1289" s="26" t="s">
        <v>845</v>
      </c>
      <c r="K1289" s="26" t="s">
        <v>845</v>
      </c>
      <c r="L1289" s="26" t="s">
        <v>3276</v>
      </c>
      <c r="M1289" s="27">
        <v>172513.00772173499</v>
      </c>
      <c r="N1289" s="27">
        <v>224218.867621693</v>
      </c>
      <c r="O1289" s="27">
        <v>-51705.859899957497</v>
      </c>
      <c r="P1289" s="27">
        <v>3831988.2681361102</v>
      </c>
      <c r="Q1289" s="27">
        <v>304892.47536840499</v>
      </c>
      <c r="R1289" s="27">
        <v>368041.64476864098</v>
      </c>
      <c r="S1289" s="27">
        <v>-63149.169400236598</v>
      </c>
      <c r="T1289" s="27">
        <v>8731107.6306324601</v>
      </c>
      <c r="U1289" s="27">
        <v>477405.48309013998</v>
      </c>
      <c r="V1289" s="27">
        <v>592260.51239033404</v>
      </c>
      <c r="W1289" s="27">
        <v>-114855.029300194</v>
      </c>
      <c r="X1289" s="27">
        <v>12563095.8987686</v>
      </c>
      <c r="Y1289" s="26" t="s">
        <v>3279</v>
      </c>
    </row>
    <row r="1290" spans="1:25" hidden="1" x14ac:dyDescent="0.3">
      <c r="A1290" s="26" t="s">
        <v>3280</v>
      </c>
      <c r="B1290" s="26">
        <v>0</v>
      </c>
      <c r="C1290" s="26" t="s">
        <v>442</v>
      </c>
      <c r="D1290" s="26" t="s">
        <v>603</v>
      </c>
      <c r="E1290" s="26" t="s">
        <v>624</v>
      </c>
      <c r="F1290" s="26">
        <v>2018</v>
      </c>
      <c r="G1290" s="26" t="s">
        <v>775</v>
      </c>
      <c r="H1290" s="26">
        <v>1</v>
      </c>
      <c r="I1290" s="26" t="s">
        <v>882</v>
      </c>
      <c r="J1290" s="26" t="s">
        <v>845</v>
      </c>
      <c r="K1290" s="26" t="s">
        <v>845</v>
      </c>
      <c r="L1290" s="26" t="s">
        <v>3281</v>
      </c>
      <c r="M1290" s="27">
        <v>475045.24114345602</v>
      </c>
      <c r="N1290" s="27">
        <v>397086.42861836503</v>
      </c>
      <c r="O1290" s="27">
        <v>77958.812525090107</v>
      </c>
      <c r="P1290" s="27">
        <v>6796526.6562092304</v>
      </c>
      <c r="Q1290" s="27">
        <v>337386.330358696</v>
      </c>
      <c r="R1290" s="27">
        <v>281153.55907416699</v>
      </c>
      <c r="S1290" s="27">
        <v>56232.771284529103</v>
      </c>
      <c r="T1290" s="27">
        <v>10035730.004571499</v>
      </c>
      <c r="U1290" s="27">
        <v>812431.57150215202</v>
      </c>
      <c r="V1290" s="27">
        <v>678239.98769253294</v>
      </c>
      <c r="W1290" s="27">
        <v>134191.58380961901</v>
      </c>
      <c r="X1290" s="27">
        <v>16832256.660780702</v>
      </c>
      <c r="Y1290" s="26" t="s">
        <v>3282</v>
      </c>
    </row>
    <row r="1291" spans="1:25" x14ac:dyDescent="0.3">
      <c r="A1291" s="26" t="s">
        <v>3283</v>
      </c>
      <c r="B1291" s="26">
        <v>0</v>
      </c>
      <c r="C1291" s="26" t="s">
        <v>442</v>
      </c>
      <c r="D1291" s="26" t="s">
        <v>3284</v>
      </c>
      <c r="E1291" s="26" t="s">
        <v>624</v>
      </c>
      <c r="F1291" s="26">
        <v>2019</v>
      </c>
      <c r="G1291" s="26" t="s">
        <v>775</v>
      </c>
      <c r="H1291" s="26">
        <v>1</v>
      </c>
      <c r="I1291" s="26" t="s">
        <v>882</v>
      </c>
      <c r="J1291" s="26" t="s">
        <v>845</v>
      </c>
      <c r="K1291" s="26" t="s">
        <v>845</v>
      </c>
      <c r="L1291" s="26" t="s">
        <v>3285</v>
      </c>
      <c r="M1291" s="27">
        <v>518769.30012766703</v>
      </c>
      <c r="N1291" s="27">
        <v>472598.78796647798</v>
      </c>
      <c r="O1291" s="27">
        <v>46170.512161189101</v>
      </c>
      <c r="P1291" s="27">
        <v>5862587.01418187</v>
      </c>
      <c r="Q1291" s="27">
        <v>154594.470600058</v>
      </c>
      <c r="R1291" s="27">
        <v>125253.728150237</v>
      </c>
      <c r="S1291" s="27">
        <v>29340.742449821199</v>
      </c>
      <c r="T1291" s="27">
        <v>7605989.1653749403</v>
      </c>
      <c r="U1291" s="27">
        <v>673363.770727725</v>
      </c>
      <c r="V1291" s="27">
        <v>597852.51611671399</v>
      </c>
      <c r="W1291" s="27">
        <v>75511.254611010299</v>
      </c>
      <c r="X1291" s="27">
        <v>13468576.1795568</v>
      </c>
      <c r="Y1291" s="26" t="s">
        <v>3286</v>
      </c>
    </row>
    <row r="1292" spans="1:25" hidden="1" x14ac:dyDescent="0.3">
      <c r="A1292" s="26" t="s">
        <v>3287</v>
      </c>
      <c r="B1292" s="26">
        <v>0</v>
      </c>
      <c r="C1292" s="26" t="s">
        <v>442</v>
      </c>
      <c r="D1292" s="26" t="s">
        <v>604</v>
      </c>
      <c r="E1292" s="26" t="s">
        <v>624</v>
      </c>
      <c r="F1292" s="26">
        <v>2016</v>
      </c>
      <c r="G1292" s="26" t="s">
        <v>805</v>
      </c>
      <c r="H1292" s="26">
        <v>0</v>
      </c>
      <c r="I1292" s="26" t="s">
        <v>882</v>
      </c>
      <c r="J1292" s="26" t="s">
        <v>882</v>
      </c>
      <c r="K1292" s="26" t="s">
        <v>845</v>
      </c>
      <c r="L1292" s="26" t="s">
        <v>3288</v>
      </c>
      <c r="M1292" s="27">
        <v>0</v>
      </c>
      <c r="N1292" s="27">
        <v>0</v>
      </c>
      <c r="O1292" s="27">
        <v>0</v>
      </c>
      <c r="P1292" s="27">
        <v>32195303</v>
      </c>
      <c r="Q1292" s="27">
        <v>212150.05</v>
      </c>
      <c r="R1292" s="27">
        <v>79281.33</v>
      </c>
      <c r="S1292" s="27">
        <v>132868.72</v>
      </c>
      <c r="T1292" s="27">
        <v>28393921.140000001</v>
      </c>
      <c r="U1292" s="27">
        <v>212150.05</v>
      </c>
      <c r="V1292" s="27">
        <v>79281.33</v>
      </c>
      <c r="W1292" s="27">
        <v>132868.72</v>
      </c>
      <c r="X1292" s="27">
        <v>60589224.140000001</v>
      </c>
      <c r="Y1292" s="26" t="s">
        <v>3289</v>
      </c>
    </row>
    <row r="1293" spans="1:25" hidden="1" x14ac:dyDescent="0.3">
      <c r="A1293" s="26" t="s">
        <v>3290</v>
      </c>
      <c r="B1293" s="26">
        <v>0</v>
      </c>
      <c r="C1293" s="26" t="s">
        <v>442</v>
      </c>
      <c r="D1293" s="26" t="s">
        <v>604</v>
      </c>
      <c r="E1293" s="26" t="s">
        <v>624</v>
      </c>
      <c r="F1293" s="26">
        <v>2017</v>
      </c>
      <c r="G1293" s="26" t="s">
        <v>775</v>
      </c>
      <c r="H1293" s="26">
        <v>1</v>
      </c>
      <c r="I1293" s="26" t="s">
        <v>882</v>
      </c>
      <c r="J1293" s="26" t="s">
        <v>882</v>
      </c>
      <c r="K1293" s="26" t="s">
        <v>845</v>
      </c>
      <c r="L1293" s="26" t="s">
        <v>3291</v>
      </c>
      <c r="M1293" s="27">
        <v>0</v>
      </c>
      <c r="N1293" s="27">
        <v>146416.346571136</v>
      </c>
      <c r="O1293" s="27">
        <v>-146416.346571136</v>
      </c>
      <c r="P1293" s="27">
        <v>35636696.069575399</v>
      </c>
      <c r="Q1293" s="27">
        <v>340093.12767994602</v>
      </c>
      <c r="R1293" s="27">
        <v>214284.00499885101</v>
      </c>
      <c r="S1293" s="27">
        <v>125809.122681095</v>
      </c>
      <c r="T1293" s="27">
        <v>13974151.811401</v>
      </c>
      <c r="U1293" s="27">
        <v>340093.12767994602</v>
      </c>
      <c r="V1293" s="27">
        <v>360700.35156998702</v>
      </c>
      <c r="W1293" s="27">
        <v>-20607.223890040401</v>
      </c>
      <c r="X1293" s="27">
        <v>49610847.880976401</v>
      </c>
      <c r="Y1293" s="26" t="s">
        <v>3292</v>
      </c>
    </row>
    <row r="1294" spans="1:25" hidden="1" x14ac:dyDescent="0.3">
      <c r="A1294" s="26" t="s">
        <v>3293</v>
      </c>
      <c r="B1294" s="26">
        <v>0</v>
      </c>
      <c r="C1294" s="26" t="s">
        <v>442</v>
      </c>
      <c r="D1294" s="26" t="s">
        <v>604</v>
      </c>
      <c r="E1294" s="26" t="s">
        <v>624</v>
      </c>
      <c r="F1294" s="26">
        <v>2018</v>
      </c>
      <c r="G1294" s="26" t="s">
        <v>775</v>
      </c>
      <c r="H1294" s="26">
        <v>1</v>
      </c>
      <c r="I1294" s="26" t="s">
        <v>882</v>
      </c>
      <c r="J1294" s="26" t="s">
        <v>882</v>
      </c>
      <c r="K1294" s="26" t="s">
        <v>845</v>
      </c>
      <c r="L1294" s="26" t="s">
        <v>3294</v>
      </c>
      <c r="M1294" s="27">
        <v>0</v>
      </c>
      <c r="N1294" s="27">
        <v>0</v>
      </c>
      <c r="O1294" s="27">
        <v>0</v>
      </c>
      <c r="P1294" s="27">
        <v>21131282.625044499</v>
      </c>
      <c r="Q1294" s="27">
        <v>271955.54996218998</v>
      </c>
      <c r="R1294" s="27">
        <v>348494.84308438603</v>
      </c>
      <c r="S1294" s="27">
        <v>-76539.293122195697</v>
      </c>
      <c r="T1294" s="27">
        <v>16325823.2092977</v>
      </c>
      <c r="U1294" s="27">
        <v>271955.54996218998</v>
      </c>
      <c r="V1294" s="27">
        <v>348494.84308438603</v>
      </c>
      <c r="W1294" s="27">
        <v>-76539.293122195697</v>
      </c>
      <c r="X1294" s="27">
        <v>37457105.834342197</v>
      </c>
      <c r="Y1294" s="26" t="s">
        <v>3289</v>
      </c>
    </row>
    <row r="1295" spans="1:25" x14ac:dyDescent="0.3">
      <c r="A1295" s="26" t="s">
        <v>3295</v>
      </c>
      <c r="B1295" s="26">
        <v>0</v>
      </c>
      <c r="C1295" s="26" t="s">
        <v>442</v>
      </c>
      <c r="D1295" s="26" t="s">
        <v>3296</v>
      </c>
      <c r="E1295" s="26" t="s">
        <v>624</v>
      </c>
      <c r="F1295" s="26">
        <v>2019</v>
      </c>
      <c r="G1295" s="26" t="s">
        <v>775</v>
      </c>
      <c r="H1295" s="26">
        <v>1</v>
      </c>
      <c r="I1295" s="26" t="s">
        <v>882</v>
      </c>
      <c r="J1295" s="26" t="s">
        <v>882</v>
      </c>
      <c r="K1295" s="26" t="s">
        <v>845</v>
      </c>
      <c r="L1295" s="26" t="s">
        <v>3297</v>
      </c>
      <c r="M1295" s="27">
        <v>0</v>
      </c>
      <c r="N1295" s="27">
        <v>0</v>
      </c>
      <c r="O1295" s="27">
        <v>0</v>
      </c>
      <c r="P1295" s="27">
        <v>13604755.6021621</v>
      </c>
      <c r="Q1295" s="27">
        <v>41641.8478952898</v>
      </c>
      <c r="R1295" s="27">
        <v>4210.1980501214202</v>
      </c>
      <c r="S1295" s="27">
        <v>37431.649845168402</v>
      </c>
      <c r="T1295" s="27">
        <v>1098686.30094594</v>
      </c>
      <c r="U1295" s="27">
        <v>41641.8478952898</v>
      </c>
      <c r="V1295" s="27">
        <v>4210.1980501214202</v>
      </c>
      <c r="W1295" s="27">
        <v>37431.649845168402</v>
      </c>
      <c r="X1295" s="27">
        <v>14703441.903108001</v>
      </c>
      <c r="Y1295" s="26" t="s">
        <v>3298</v>
      </c>
    </row>
    <row r="1296" spans="1:25" hidden="1" x14ac:dyDescent="0.3">
      <c r="A1296" s="26" t="s">
        <v>3299</v>
      </c>
      <c r="B1296" s="26">
        <v>0</v>
      </c>
      <c r="C1296" s="26" t="s">
        <v>442</v>
      </c>
      <c r="D1296" s="26" t="s">
        <v>605</v>
      </c>
      <c r="E1296" s="26" t="s">
        <v>624</v>
      </c>
      <c r="F1296" s="26">
        <v>2016</v>
      </c>
      <c r="G1296" s="26" t="s">
        <v>843</v>
      </c>
      <c r="H1296" s="26">
        <v>0</v>
      </c>
      <c r="I1296" s="26" t="s">
        <v>806</v>
      </c>
      <c r="J1296" s="26" t="s">
        <v>845</v>
      </c>
      <c r="K1296" s="26" t="s">
        <v>845</v>
      </c>
      <c r="L1296" s="26" t="s">
        <v>3300</v>
      </c>
      <c r="M1296" s="27">
        <v>175853.01</v>
      </c>
      <c r="N1296" s="27">
        <v>254813.86</v>
      </c>
      <c r="O1296" s="27">
        <v>-78960.850000000006</v>
      </c>
      <c r="P1296" s="27">
        <v>2063912.44</v>
      </c>
      <c r="Q1296" s="27">
        <v>54699.61</v>
      </c>
      <c r="R1296" s="27">
        <v>12232.92</v>
      </c>
      <c r="S1296" s="27">
        <v>42466.69</v>
      </c>
      <c r="T1296" s="27">
        <v>3482818.99</v>
      </c>
      <c r="U1296" s="27">
        <v>230552.62</v>
      </c>
      <c r="V1296" s="27">
        <v>267046.78000000003</v>
      </c>
      <c r="W1296" s="27">
        <v>-36494.160000000003</v>
      </c>
      <c r="X1296" s="27">
        <v>5546731.4299999997</v>
      </c>
      <c r="Y1296" s="26" t="s">
        <v>3301</v>
      </c>
    </row>
    <row r="1297" spans="1:25" hidden="1" x14ac:dyDescent="0.3">
      <c r="A1297" s="26" t="s">
        <v>3302</v>
      </c>
      <c r="B1297" s="26">
        <v>0</v>
      </c>
      <c r="C1297" s="26" t="s">
        <v>442</v>
      </c>
      <c r="D1297" s="26" t="s">
        <v>605</v>
      </c>
      <c r="E1297" s="26" t="s">
        <v>624</v>
      </c>
      <c r="F1297" s="26">
        <v>2017</v>
      </c>
      <c r="G1297" s="26" t="s">
        <v>775</v>
      </c>
      <c r="H1297" s="26">
        <v>1</v>
      </c>
      <c r="I1297" s="26" t="s">
        <v>806</v>
      </c>
      <c r="J1297" s="26" t="s">
        <v>845</v>
      </c>
      <c r="K1297" s="26" t="s">
        <v>845</v>
      </c>
      <c r="L1297" s="26" t="s">
        <v>3300</v>
      </c>
      <c r="M1297" s="27">
        <v>731927.73207963596</v>
      </c>
      <c r="N1297" s="27">
        <v>316055.16242245998</v>
      </c>
      <c r="O1297" s="27">
        <v>415872.56965717598</v>
      </c>
      <c r="P1297" s="27">
        <v>6373556.2908096705</v>
      </c>
      <c r="Q1297" s="27">
        <v>139109.047633993</v>
      </c>
      <c r="R1297" s="27">
        <v>165976.39311551399</v>
      </c>
      <c r="S1297" s="27">
        <v>-26867.345481520701</v>
      </c>
      <c r="T1297" s="27">
        <v>6540984.0977389403</v>
      </c>
      <c r="U1297" s="27">
        <v>871036.77971362905</v>
      </c>
      <c r="V1297" s="27">
        <v>482031.555537974</v>
      </c>
      <c r="W1297" s="27">
        <v>389005.22417565499</v>
      </c>
      <c r="X1297" s="27">
        <v>12914540.3885486</v>
      </c>
      <c r="Y1297" s="26" t="s">
        <v>3303</v>
      </c>
    </row>
    <row r="1298" spans="1:25" hidden="1" x14ac:dyDescent="0.3">
      <c r="A1298" s="26" t="s">
        <v>3304</v>
      </c>
      <c r="B1298" s="26">
        <v>0</v>
      </c>
      <c r="C1298" s="26" t="s">
        <v>442</v>
      </c>
      <c r="D1298" s="26" t="s">
        <v>605</v>
      </c>
      <c r="E1298" s="26" t="s">
        <v>624</v>
      </c>
      <c r="F1298" s="26">
        <v>2018</v>
      </c>
      <c r="G1298" s="26" t="s">
        <v>775</v>
      </c>
      <c r="H1298" s="26">
        <v>1</v>
      </c>
      <c r="I1298" s="26" t="s">
        <v>882</v>
      </c>
      <c r="J1298" s="26" t="s">
        <v>882</v>
      </c>
      <c r="K1298" s="26" t="s">
        <v>845</v>
      </c>
      <c r="M1298" s="27">
        <v>514382.951698113</v>
      </c>
      <c r="N1298" s="27">
        <v>304519.66716981097</v>
      </c>
      <c r="O1298" s="27">
        <v>209863.284528302</v>
      </c>
      <c r="P1298" s="27">
        <v>5463071.56226415</v>
      </c>
      <c r="Q1298" s="27">
        <v>27292.088301886801</v>
      </c>
      <c r="R1298" s="27">
        <v>28001.55</v>
      </c>
      <c r="S1298" s="27">
        <v>-709.46169811319896</v>
      </c>
      <c r="T1298" s="27">
        <v>250180.78</v>
      </c>
      <c r="U1298" s="27">
        <v>541675.04</v>
      </c>
      <c r="V1298" s="27">
        <v>332521.21716981102</v>
      </c>
      <c r="W1298" s="27">
        <v>209153.82283018899</v>
      </c>
      <c r="X1298" s="27">
        <v>5713252.3422641503</v>
      </c>
    </row>
    <row r="1299" spans="1:25" hidden="1" x14ac:dyDescent="0.3">
      <c r="A1299" s="26" t="s">
        <v>3305</v>
      </c>
      <c r="B1299" s="26">
        <v>0</v>
      </c>
      <c r="C1299" s="26" t="s">
        <v>442</v>
      </c>
      <c r="D1299" s="26" t="s">
        <v>606</v>
      </c>
      <c r="E1299" s="26" t="s">
        <v>624</v>
      </c>
      <c r="F1299" s="26">
        <v>2016</v>
      </c>
      <c r="G1299" s="26" t="s">
        <v>805</v>
      </c>
      <c r="H1299" s="26">
        <v>0</v>
      </c>
      <c r="I1299" s="26" t="s">
        <v>849</v>
      </c>
      <c r="J1299" s="26" t="s">
        <v>849</v>
      </c>
      <c r="K1299" s="26" t="s">
        <v>849</v>
      </c>
      <c r="L1299" s="26" t="s">
        <v>3306</v>
      </c>
      <c r="M1299" s="27">
        <v>221687.151322872</v>
      </c>
      <c r="N1299" s="27">
        <v>209565.055821463</v>
      </c>
      <c r="O1299" s="27">
        <v>12122.0955014095</v>
      </c>
      <c r="P1299" s="27">
        <v>2863221.4843954602</v>
      </c>
      <c r="Q1299" s="27">
        <v>52663.832916872299</v>
      </c>
      <c r="R1299" s="27">
        <v>50822.0555389937</v>
      </c>
      <c r="S1299" s="27">
        <v>1841.7773778785299</v>
      </c>
      <c r="T1299" s="27">
        <v>1776034.5504573199</v>
      </c>
      <c r="U1299" s="27">
        <v>274350.98423974402</v>
      </c>
      <c r="V1299" s="27">
        <v>260387.11136045601</v>
      </c>
      <c r="W1299" s="27">
        <v>13963.872879287999</v>
      </c>
      <c r="X1299" s="27">
        <v>4639256.0348527804</v>
      </c>
      <c r="Y1299" s="26" t="s">
        <v>3307</v>
      </c>
    </row>
    <row r="1300" spans="1:25" hidden="1" x14ac:dyDescent="0.3">
      <c r="A1300" s="26" t="s">
        <v>3308</v>
      </c>
      <c r="B1300" s="26">
        <v>0</v>
      </c>
      <c r="C1300" s="26" t="s">
        <v>442</v>
      </c>
      <c r="D1300" s="26" t="s">
        <v>606</v>
      </c>
      <c r="E1300" s="26" t="s">
        <v>624</v>
      </c>
      <c r="F1300" s="26">
        <v>2017</v>
      </c>
      <c r="G1300" s="26" t="s">
        <v>775</v>
      </c>
      <c r="H1300" s="26">
        <v>1</v>
      </c>
      <c r="I1300" s="26" t="s">
        <v>849</v>
      </c>
      <c r="J1300" s="26" t="s">
        <v>849</v>
      </c>
      <c r="K1300" s="26" t="s">
        <v>849</v>
      </c>
      <c r="M1300" s="27">
        <v>221687.151322872</v>
      </c>
      <c r="N1300" s="27">
        <v>209565.055821463</v>
      </c>
      <c r="O1300" s="27">
        <v>12122.0955014095</v>
      </c>
      <c r="P1300" s="27">
        <v>2863221.4843954602</v>
      </c>
      <c r="Q1300" s="27">
        <v>52663.832916872299</v>
      </c>
      <c r="R1300" s="27">
        <v>50822.0555389937</v>
      </c>
      <c r="S1300" s="27">
        <v>1841.7773778785299</v>
      </c>
      <c r="T1300" s="27">
        <v>1776034.5504573199</v>
      </c>
      <c r="U1300" s="27">
        <v>274350.98423974402</v>
      </c>
      <c r="V1300" s="27">
        <v>260387.11136045601</v>
      </c>
      <c r="W1300" s="27">
        <v>13963.872879287999</v>
      </c>
      <c r="X1300" s="27">
        <v>4639256.0348527804</v>
      </c>
    </row>
    <row r="1301" spans="1:25" hidden="1" x14ac:dyDescent="0.3">
      <c r="A1301" s="26" t="s">
        <v>3309</v>
      </c>
      <c r="B1301" s="26">
        <v>0</v>
      </c>
      <c r="C1301" s="26" t="s">
        <v>442</v>
      </c>
      <c r="D1301" s="26" t="s">
        <v>606</v>
      </c>
      <c r="E1301" s="26" t="s">
        <v>624</v>
      </c>
      <c r="F1301" s="26">
        <v>2018</v>
      </c>
      <c r="G1301" s="26" t="s">
        <v>775</v>
      </c>
      <c r="H1301" s="26">
        <v>1</v>
      </c>
      <c r="I1301" s="26" t="s">
        <v>882</v>
      </c>
      <c r="J1301" s="26" t="s">
        <v>882</v>
      </c>
      <c r="K1301" s="26" t="s">
        <v>845</v>
      </c>
      <c r="L1301" s="26" t="s">
        <v>3310</v>
      </c>
      <c r="M1301" s="27">
        <v>256331.76</v>
      </c>
      <c r="N1301" s="27">
        <v>295618.23</v>
      </c>
      <c r="O1301" s="27">
        <v>-39286.47</v>
      </c>
      <c r="P1301" s="27">
        <v>3126533.4</v>
      </c>
      <c r="Q1301" s="27">
        <v>67398.86</v>
      </c>
      <c r="R1301" s="27">
        <v>70284.25</v>
      </c>
      <c r="S1301" s="27">
        <v>-2885.39</v>
      </c>
      <c r="T1301" s="27">
        <v>3189233.55</v>
      </c>
      <c r="U1301" s="27">
        <v>323730.62</v>
      </c>
      <c r="V1301" s="27">
        <v>365902.48</v>
      </c>
      <c r="W1301" s="27">
        <v>-42171.86</v>
      </c>
      <c r="X1301" s="27">
        <v>6315766.9500000002</v>
      </c>
      <c r="Y1301" s="26" t="s">
        <v>3311</v>
      </c>
    </row>
    <row r="1302" spans="1:25" hidden="1" x14ac:dyDescent="0.3">
      <c r="A1302" s="26" t="s">
        <v>3312</v>
      </c>
      <c r="B1302" s="26">
        <v>0</v>
      </c>
      <c r="C1302" s="26" t="s">
        <v>442</v>
      </c>
      <c r="D1302" s="26" t="s">
        <v>607</v>
      </c>
      <c r="E1302" s="26" t="s">
        <v>624</v>
      </c>
      <c r="F1302" s="26">
        <v>2016</v>
      </c>
      <c r="G1302" s="26" t="s">
        <v>805</v>
      </c>
      <c r="H1302" s="26">
        <v>0</v>
      </c>
      <c r="I1302" s="26" t="s">
        <v>882</v>
      </c>
      <c r="J1302" s="26" t="s">
        <v>882</v>
      </c>
      <c r="K1302" s="26" t="s">
        <v>845</v>
      </c>
      <c r="M1302" s="27">
        <v>58573.597016042899</v>
      </c>
      <c r="N1302" s="27">
        <v>58573.597016042899</v>
      </c>
      <c r="O1302" s="27">
        <v>0</v>
      </c>
      <c r="P1302" s="27">
        <v>2427115.9502855302</v>
      </c>
      <c r="Q1302" s="27">
        <v>10624.919173149799</v>
      </c>
      <c r="R1302" s="27">
        <v>10624.919173149799</v>
      </c>
      <c r="S1302" s="27">
        <v>0</v>
      </c>
      <c r="T1302" s="27">
        <v>126705.93631865201</v>
      </c>
      <c r="U1302" s="27">
        <v>69198.516189192698</v>
      </c>
      <c r="V1302" s="27">
        <v>69198.516189192698</v>
      </c>
      <c r="W1302" s="27">
        <v>0</v>
      </c>
      <c r="X1302" s="27">
        <v>2553821.8866041801</v>
      </c>
      <c r="Y1302" s="26" t="s">
        <v>3313</v>
      </c>
    </row>
    <row r="1303" spans="1:25" hidden="1" x14ac:dyDescent="0.3">
      <c r="A1303" s="26" t="s">
        <v>3314</v>
      </c>
      <c r="B1303" s="26">
        <v>0</v>
      </c>
      <c r="C1303" s="26" t="s">
        <v>442</v>
      </c>
      <c r="D1303" s="26" t="s">
        <v>607</v>
      </c>
      <c r="E1303" s="26" t="s">
        <v>624</v>
      </c>
      <c r="F1303" s="26">
        <v>2017</v>
      </c>
      <c r="G1303" s="26" t="s">
        <v>775</v>
      </c>
      <c r="H1303" s="26">
        <v>1</v>
      </c>
      <c r="I1303" s="26" t="s">
        <v>882</v>
      </c>
      <c r="J1303" s="26" t="s">
        <v>882</v>
      </c>
      <c r="K1303" s="26" t="s">
        <v>845</v>
      </c>
      <c r="M1303" s="27">
        <v>43088.54</v>
      </c>
      <c r="N1303" s="27">
        <v>43088.54</v>
      </c>
      <c r="O1303" s="27">
        <v>0</v>
      </c>
      <c r="P1303" s="27">
        <v>958680.75</v>
      </c>
      <c r="Q1303" s="27">
        <v>0</v>
      </c>
      <c r="R1303" s="27">
        <v>0</v>
      </c>
      <c r="S1303" s="27">
        <v>0</v>
      </c>
      <c r="T1303" s="27">
        <v>1439764.4</v>
      </c>
      <c r="U1303" s="27">
        <v>43088.54</v>
      </c>
      <c r="V1303" s="27">
        <v>43088.54</v>
      </c>
      <c r="W1303" s="27">
        <v>0</v>
      </c>
      <c r="X1303" s="27">
        <v>2398445.15</v>
      </c>
      <c r="Y1303" s="26" t="s">
        <v>3315</v>
      </c>
    </row>
    <row r="1304" spans="1:25" hidden="1" x14ac:dyDescent="0.3">
      <c r="A1304" s="26" t="s">
        <v>3316</v>
      </c>
      <c r="B1304" s="26">
        <v>0</v>
      </c>
      <c r="C1304" s="26" t="s">
        <v>442</v>
      </c>
      <c r="D1304" s="26" t="s">
        <v>607</v>
      </c>
      <c r="E1304" s="26" t="s">
        <v>624</v>
      </c>
      <c r="F1304" s="26">
        <v>2018</v>
      </c>
      <c r="G1304" s="26" t="s">
        <v>775</v>
      </c>
      <c r="H1304" s="26">
        <v>1</v>
      </c>
      <c r="I1304" s="26" t="s">
        <v>882</v>
      </c>
      <c r="J1304" s="26" t="s">
        <v>882</v>
      </c>
      <c r="K1304" s="26" t="s">
        <v>845</v>
      </c>
      <c r="L1304" s="26" t="s">
        <v>3317</v>
      </c>
      <c r="M1304" s="27">
        <v>61892.34</v>
      </c>
      <c r="N1304" s="27">
        <v>61892.34</v>
      </c>
      <c r="O1304" s="27">
        <v>0</v>
      </c>
      <c r="P1304" s="27">
        <v>1509050</v>
      </c>
      <c r="Q1304" s="27">
        <v>0</v>
      </c>
      <c r="R1304" s="27">
        <v>0</v>
      </c>
      <c r="S1304" s="27">
        <v>0</v>
      </c>
      <c r="T1304" s="27">
        <v>4393065.17</v>
      </c>
      <c r="U1304" s="27">
        <v>61892.34</v>
      </c>
      <c r="V1304" s="27">
        <v>61892.34</v>
      </c>
      <c r="W1304" s="27">
        <v>0</v>
      </c>
      <c r="X1304" s="27">
        <v>5902115.1699999999</v>
      </c>
      <c r="Y1304" s="26" t="s">
        <v>3318</v>
      </c>
    </row>
    <row r="1305" spans="1:25" hidden="1" x14ac:dyDescent="0.3">
      <c r="A1305" s="26" t="s">
        <v>3319</v>
      </c>
      <c r="B1305" s="26">
        <v>0</v>
      </c>
      <c r="C1305" s="26" t="s">
        <v>684</v>
      </c>
      <c r="D1305" s="26" t="s">
        <v>514</v>
      </c>
      <c r="E1305" s="26" t="s">
        <v>624</v>
      </c>
      <c r="F1305" s="26">
        <v>2015</v>
      </c>
      <c r="G1305" s="26" t="s">
        <v>843</v>
      </c>
      <c r="H1305" s="26">
        <v>0</v>
      </c>
    </row>
    <row r="1306" spans="1:25" hidden="1" x14ac:dyDescent="0.3">
      <c r="A1306" s="26" t="s">
        <v>3320</v>
      </c>
      <c r="B1306" s="26">
        <v>0</v>
      </c>
      <c r="C1306" s="26" t="s">
        <v>684</v>
      </c>
      <c r="D1306" s="26" t="s">
        <v>514</v>
      </c>
      <c r="E1306" s="26" t="s">
        <v>624</v>
      </c>
      <c r="F1306" s="26">
        <v>2016</v>
      </c>
      <c r="G1306" s="26" t="s">
        <v>843</v>
      </c>
      <c r="H1306" s="26">
        <v>0</v>
      </c>
      <c r="I1306" s="26" t="s">
        <v>806</v>
      </c>
      <c r="J1306" s="26" t="s">
        <v>806</v>
      </c>
      <c r="K1306" s="26" t="s">
        <v>807</v>
      </c>
      <c r="O1306" s="27">
        <v>0</v>
      </c>
      <c r="P1306" s="27">
        <v>8907340.0399999991</v>
      </c>
      <c r="S1306" s="27">
        <v>0</v>
      </c>
      <c r="T1306" s="27">
        <v>3419945.92</v>
      </c>
      <c r="U1306" s="27">
        <v>0</v>
      </c>
      <c r="V1306" s="27">
        <v>0</v>
      </c>
      <c r="W1306" s="27">
        <v>0</v>
      </c>
      <c r="X1306" s="27">
        <v>12327285.960000001</v>
      </c>
      <c r="Y1306" s="26" t="s">
        <v>3321</v>
      </c>
    </row>
    <row r="1307" spans="1:25" hidden="1" x14ac:dyDescent="0.3">
      <c r="A1307" s="26" t="s">
        <v>3322</v>
      </c>
      <c r="B1307" s="26">
        <v>0</v>
      </c>
      <c r="C1307" s="26" t="s">
        <v>684</v>
      </c>
      <c r="D1307" s="26" t="s">
        <v>514</v>
      </c>
      <c r="E1307" s="26" t="s">
        <v>624</v>
      </c>
      <c r="F1307" s="26">
        <v>2017</v>
      </c>
      <c r="G1307" s="26" t="s">
        <v>775</v>
      </c>
      <c r="H1307" s="26">
        <v>1</v>
      </c>
      <c r="I1307" s="26" t="s">
        <v>806</v>
      </c>
      <c r="J1307" s="26" t="s">
        <v>806</v>
      </c>
      <c r="K1307" s="26" t="s">
        <v>807</v>
      </c>
      <c r="M1307" s="27">
        <v>0</v>
      </c>
      <c r="N1307" s="27">
        <v>0</v>
      </c>
      <c r="O1307" s="27">
        <v>0</v>
      </c>
      <c r="P1307" s="27">
        <v>12448090</v>
      </c>
      <c r="Q1307" s="27">
        <v>0</v>
      </c>
      <c r="R1307" s="27">
        <v>0</v>
      </c>
      <c r="S1307" s="27">
        <v>0</v>
      </c>
      <c r="T1307" s="27">
        <v>9283280</v>
      </c>
      <c r="U1307" s="27">
        <v>0</v>
      </c>
      <c r="V1307" s="27">
        <v>0</v>
      </c>
      <c r="W1307" s="27">
        <v>0</v>
      </c>
      <c r="X1307" s="27">
        <v>21731370</v>
      </c>
      <c r="Y1307" s="26" t="s">
        <v>3323</v>
      </c>
    </row>
    <row r="1308" spans="1:25" hidden="1" x14ac:dyDescent="0.3">
      <c r="A1308" s="26" t="s">
        <v>3324</v>
      </c>
      <c r="B1308" s="26">
        <v>0</v>
      </c>
      <c r="C1308" s="26" t="s">
        <v>684</v>
      </c>
      <c r="D1308" s="26" t="s">
        <v>515</v>
      </c>
      <c r="E1308" s="26" t="s">
        <v>624</v>
      </c>
      <c r="F1308" s="26">
        <v>2018</v>
      </c>
      <c r="G1308" s="26" t="s">
        <v>775</v>
      </c>
      <c r="H1308" s="26">
        <v>1</v>
      </c>
      <c r="I1308" s="26" t="s">
        <v>806</v>
      </c>
      <c r="J1308" s="26" t="s">
        <v>806</v>
      </c>
      <c r="K1308" s="26" t="s">
        <v>807</v>
      </c>
      <c r="L1308" s="26" t="s">
        <v>3325</v>
      </c>
      <c r="M1308" s="27">
        <v>0</v>
      </c>
      <c r="N1308" s="27">
        <v>0</v>
      </c>
      <c r="O1308" s="27">
        <v>0</v>
      </c>
      <c r="P1308" s="27">
        <v>4771688.59</v>
      </c>
      <c r="Q1308" s="27">
        <v>0</v>
      </c>
      <c r="R1308" s="27">
        <v>0</v>
      </c>
      <c r="S1308" s="27">
        <v>0</v>
      </c>
      <c r="T1308" s="27">
        <v>2889435.78</v>
      </c>
      <c r="U1308" s="27">
        <v>0</v>
      </c>
      <c r="V1308" s="27">
        <v>0</v>
      </c>
      <c r="W1308" s="27">
        <v>0</v>
      </c>
      <c r="X1308" s="27">
        <v>7661124.3700000001</v>
      </c>
      <c r="Y1308" s="26" t="s">
        <v>3326</v>
      </c>
    </row>
    <row r="1309" spans="1:25" x14ac:dyDescent="0.3">
      <c r="A1309" s="26" t="s">
        <v>3327</v>
      </c>
      <c r="B1309" s="26">
        <v>0</v>
      </c>
      <c r="C1309" s="26" t="s">
        <v>684</v>
      </c>
      <c r="D1309" s="26" t="s">
        <v>515</v>
      </c>
      <c r="E1309" s="26" t="s">
        <v>624</v>
      </c>
      <c r="F1309" s="26">
        <v>2019</v>
      </c>
      <c r="G1309" s="26" t="s">
        <v>775</v>
      </c>
      <c r="H1309" s="26">
        <v>1</v>
      </c>
      <c r="I1309" s="26" t="s">
        <v>806</v>
      </c>
      <c r="J1309" s="26" t="s">
        <v>806</v>
      </c>
      <c r="K1309" s="26" t="s">
        <v>807</v>
      </c>
      <c r="L1309" s="26" t="s">
        <v>3325</v>
      </c>
      <c r="M1309" s="27">
        <v>0</v>
      </c>
      <c r="N1309" s="27">
        <v>0</v>
      </c>
      <c r="O1309" s="27">
        <v>0</v>
      </c>
      <c r="P1309" s="27">
        <v>11884470.17</v>
      </c>
      <c r="Q1309" s="27">
        <v>0</v>
      </c>
      <c r="R1309" s="27">
        <v>0</v>
      </c>
      <c r="S1309" s="27">
        <v>0</v>
      </c>
      <c r="T1309" s="27">
        <v>3177978.26</v>
      </c>
      <c r="U1309" s="27">
        <v>0</v>
      </c>
      <c r="V1309" s="27">
        <v>0</v>
      </c>
      <c r="W1309" s="27">
        <v>0</v>
      </c>
      <c r="X1309" s="27">
        <v>15062448.43</v>
      </c>
      <c r="Y1309" s="26" t="s">
        <v>3326</v>
      </c>
    </row>
    <row r="1310" spans="1:25" hidden="1" x14ac:dyDescent="0.3">
      <c r="A1310" s="26" t="s">
        <v>3328</v>
      </c>
      <c r="B1310" s="26">
        <v>0</v>
      </c>
      <c r="C1310" s="26" t="s">
        <v>684</v>
      </c>
      <c r="D1310" s="26" t="s">
        <v>516</v>
      </c>
      <c r="E1310" s="26" t="s">
        <v>624</v>
      </c>
      <c r="F1310" s="26">
        <v>2015</v>
      </c>
      <c r="G1310" s="26" t="s">
        <v>843</v>
      </c>
      <c r="H1310" s="26">
        <v>0</v>
      </c>
    </row>
    <row r="1311" spans="1:25" hidden="1" x14ac:dyDescent="0.3">
      <c r="A1311" s="26" t="s">
        <v>3329</v>
      </c>
      <c r="B1311" s="26">
        <v>0</v>
      </c>
      <c r="C1311" s="26" t="s">
        <v>684</v>
      </c>
      <c r="D1311" s="26" t="s">
        <v>516</v>
      </c>
      <c r="E1311" s="26" t="s">
        <v>624</v>
      </c>
      <c r="F1311" s="26">
        <v>2016</v>
      </c>
      <c r="G1311" s="26" t="s">
        <v>834</v>
      </c>
      <c r="H1311" s="26">
        <v>0</v>
      </c>
      <c r="I1311" s="26" t="s">
        <v>806</v>
      </c>
      <c r="J1311" s="26" t="s">
        <v>806</v>
      </c>
      <c r="K1311" s="26" t="s">
        <v>807</v>
      </c>
      <c r="M1311" s="27">
        <v>0</v>
      </c>
      <c r="O1311" s="27">
        <v>0</v>
      </c>
      <c r="P1311" s="27">
        <v>16424958</v>
      </c>
      <c r="S1311" s="27">
        <v>0</v>
      </c>
      <c r="T1311" s="27">
        <v>5409950</v>
      </c>
      <c r="U1311" s="27">
        <v>0</v>
      </c>
      <c r="V1311" s="27">
        <v>0</v>
      </c>
      <c r="W1311" s="27">
        <v>0</v>
      </c>
      <c r="X1311" s="27">
        <v>21834908</v>
      </c>
    </row>
    <row r="1312" spans="1:25" hidden="1" x14ac:dyDescent="0.3">
      <c r="A1312" s="26" t="s">
        <v>3330</v>
      </c>
      <c r="B1312" s="26">
        <v>0</v>
      </c>
      <c r="C1312" s="26" t="s">
        <v>684</v>
      </c>
      <c r="D1312" s="26" t="s">
        <v>516</v>
      </c>
      <c r="E1312" s="26" t="s">
        <v>624</v>
      </c>
      <c r="F1312" s="26">
        <v>2017</v>
      </c>
      <c r="G1312" s="26" t="s">
        <v>775</v>
      </c>
      <c r="H1312" s="26">
        <v>1</v>
      </c>
      <c r="I1312" s="26" t="s">
        <v>806</v>
      </c>
      <c r="J1312" s="26" t="s">
        <v>806</v>
      </c>
      <c r="K1312" s="26" t="s">
        <v>807</v>
      </c>
      <c r="M1312" s="27">
        <v>0</v>
      </c>
      <c r="O1312" s="27">
        <v>0</v>
      </c>
      <c r="P1312" s="27">
        <v>16871791.460000001</v>
      </c>
      <c r="Q1312" s="27">
        <v>0</v>
      </c>
      <c r="S1312" s="27">
        <v>0</v>
      </c>
      <c r="T1312" s="27">
        <v>10729605.539999999</v>
      </c>
      <c r="U1312" s="27">
        <v>0</v>
      </c>
      <c r="V1312" s="27">
        <v>0</v>
      </c>
      <c r="W1312" s="27">
        <v>0</v>
      </c>
      <c r="X1312" s="27">
        <v>27601397</v>
      </c>
      <c r="Y1312" s="26" t="s">
        <v>3331</v>
      </c>
    </row>
    <row r="1313" spans="1:25" hidden="1" x14ac:dyDescent="0.3">
      <c r="A1313" s="26" t="s">
        <v>3332</v>
      </c>
      <c r="B1313" s="26">
        <v>0</v>
      </c>
      <c r="C1313" s="26" t="s">
        <v>684</v>
      </c>
      <c r="D1313" s="26" t="s">
        <v>517</v>
      </c>
      <c r="E1313" s="26" t="s">
        <v>624</v>
      </c>
      <c r="F1313" s="26">
        <v>2018</v>
      </c>
      <c r="G1313" s="26" t="s">
        <v>775</v>
      </c>
      <c r="H1313" s="26">
        <v>1</v>
      </c>
      <c r="I1313" s="26" t="s">
        <v>806</v>
      </c>
      <c r="J1313" s="26" t="s">
        <v>806</v>
      </c>
      <c r="K1313" s="26" t="s">
        <v>807</v>
      </c>
      <c r="M1313" s="27">
        <v>0</v>
      </c>
      <c r="N1313" s="27">
        <v>0</v>
      </c>
      <c r="O1313" s="27">
        <v>0</v>
      </c>
      <c r="P1313" s="27">
        <v>13314010</v>
      </c>
      <c r="Q1313" s="27">
        <v>0</v>
      </c>
      <c r="R1313" s="27">
        <v>0</v>
      </c>
      <c r="S1313" s="27">
        <v>0</v>
      </c>
      <c r="T1313" s="27">
        <v>472856</v>
      </c>
      <c r="U1313" s="27">
        <v>0</v>
      </c>
      <c r="V1313" s="27">
        <v>0</v>
      </c>
      <c r="W1313" s="27">
        <v>0</v>
      </c>
      <c r="X1313" s="27">
        <v>13786866</v>
      </c>
      <c r="Y1313" s="26" t="s">
        <v>3333</v>
      </c>
    </row>
    <row r="1314" spans="1:25" x14ac:dyDescent="0.3">
      <c r="A1314" s="26" t="s">
        <v>3334</v>
      </c>
      <c r="B1314" s="26">
        <v>0</v>
      </c>
      <c r="C1314" s="26" t="s">
        <v>684</v>
      </c>
      <c r="D1314" s="26" t="s">
        <v>517</v>
      </c>
      <c r="E1314" s="26" t="s">
        <v>624</v>
      </c>
      <c r="F1314" s="26">
        <v>2019</v>
      </c>
      <c r="G1314" s="26" t="s">
        <v>775</v>
      </c>
      <c r="H1314" s="26">
        <v>1</v>
      </c>
      <c r="I1314" s="26" t="s">
        <v>806</v>
      </c>
      <c r="J1314" s="26" t="s">
        <v>806</v>
      </c>
      <c r="K1314" s="26" t="s">
        <v>807</v>
      </c>
      <c r="M1314" s="27">
        <v>0</v>
      </c>
      <c r="N1314" s="27">
        <v>0</v>
      </c>
      <c r="O1314" s="27">
        <v>0</v>
      </c>
      <c r="P1314" s="27">
        <v>14413974</v>
      </c>
      <c r="Q1314" s="27">
        <v>0</v>
      </c>
      <c r="R1314" s="27">
        <v>0</v>
      </c>
      <c r="S1314" s="27">
        <v>0</v>
      </c>
      <c r="T1314" s="27">
        <v>2236203</v>
      </c>
      <c r="U1314" s="27">
        <v>0</v>
      </c>
      <c r="V1314" s="27">
        <v>0</v>
      </c>
      <c r="W1314" s="27">
        <v>0</v>
      </c>
      <c r="X1314" s="27">
        <v>16650177</v>
      </c>
      <c r="Y1314" s="26" t="s">
        <v>3335</v>
      </c>
    </row>
    <row r="1315" spans="1:25" hidden="1" x14ac:dyDescent="0.3">
      <c r="A1315" s="26" t="s">
        <v>3336</v>
      </c>
      <c r="B1315" s="26">
        <v>0</v>
      </c>
      <c r="C1315" s="26" t="s">
        <v>684</v>
      </c>
      <c r="D1315" s="26" t="s">
        <v>517</v>
      </c>
      <c r="E1315" s="26" t="s">
        <v>624</v>
      </c>
      <c r="F1315" s="26">
        <v>2020</v>
      </c>
      <c r="G1315" s="26" t="s">
        <v>843</v>
      </c>
      <c r="H1315" s="26">
        <v>0</v>
      </c>
    </row>
    <row r="1316" spans="1:25" hidden="1" x14ac:dyDescent="0.3">
      <c r="A1316" s="26" t="s">
        <v>3337</v>
      </c>
      <c r="B1316" s="26">
        <v>0</v>
      </c>
      <c r="C1316" s="26" t="s">
        <v>684</v>
      </c>
      <c r="D1316" s="26" t="s">
        <v>518</v>
      </c>
      <c r="E1316" s="26" t="s">
        <v>624</v>
      </c>
      <c r="F1316" s="26">
        <v>2015</v>
      </c>
      <c r="G1316" s="26" t="s">
        <v>843</v>
      </c>
      <c r="H1316" s="26">
        <v>0</v>
      </c>
    </row>
    <row r="1317" spans="1:25" hidden="1" x14ac:dyDescent="0.3">
      <c r="A1317" s="26" t="s">
        <v>3338</v>
      </c>
      <c r="B1317" s="26">
        <v>0</v>
      </c>
      <c r="C1317" s="26" t="s">
        <v>684</v>
      </c>
      <c r="D1317" s="26" t="s">
        <v>518</v>
      </c>
      <c r="E1317" s="26" t="s">
        <v>624</v>
      </c>
      <c r="F1317" s="26">
        <v>2016</v>
      </c>
      <c r="G1317" s="26" t="s">
        <v>834</v>
      </c>
      <c r="H1317" s="26">
        <v>0</v>
      </c>
      <c r="I1317" s="26" t="s">
        <v>806</v>
      </c>
      <c r="J1317" s="26" t="s">
        <v>806</v>
      </c>
      <c r="K1317" s="26" t="s">
        <v>807</v>
      </c>
      <c r="O1317" s="27">
        <v>0</v>
      </c>
      <c r="P1317" s="27">
        <v>1924440.28</v>
      </c>
      <c r="S1317" s="27">
        <v>0</v>
      </c>
      <c r="T1317" s="27">
        <v>1381969.45</v>
      </c>
      <c r="U1317" s="27">
        <v>0</v>
      </c>
      <c r="V1317" s="27">
        <v>0</v>
      </c>
      <c r="W1317" s="27">
        <v>0</v>
      </c>
      <c r="X1317" s="27">
        <v>3306409.73</v>
      </c>
      <c r="Y1317" s="26" t="s">
        <v>3339</v>
      </c>
    </row>
    <row r="1318" spans="1:25" hidden="1" x14ac:dyDescent="0.3">
      <c r="A1318" s="26" t="s">
        <v>3340</v>
      </c>
      <c r="B1318" s="26">
        <v>0</v>
      </c>
      <c r="C1318" s="26" t="s">
        <v>684</v>
      </c>
      <c r="D1318" s="26" t="s">
        <v>518</v>
      </c>
      <c r="E1318" s="26" t="s">
        <v>624</v>
      </c>
      <c r="F1318" s="26">
        <v>2017</v>
      </c>
      <c r="G1318" s="26" t="s">
        <v>775</v>
      </c>
      <c r="H1318" s="26">
        <v>1</v>
      </c>
      <c r="I1318" s="26" t="s">
        <v>806</v>
      </c>
      <c r="J1318" s="26" t="s">
        <v>806</v>
      </c>
      <c r="K1318" s="26" t="s">
        <v>807</v>
      </c>
      <c r="O1318" s="27">
        <v>0</v>
      </c>
      <c r="P1318" s="27">
        <v>4418437.62</v>
      </c>
      <c r="S1318" s="27">
        <v>0</v>
      </c>
      <c r="T1318" s="27">
        <v>3968450.04</v>
      </c>
      <c r="U1318" s="27">
        <v>0</v>
      </c>
      <c r="V1318" s="27">
        <v>0</v>
      </c>
      <c r="W1318" s="27">
        <v>0</v>
      </c>
      <c r="X1318" s="27">
        <v>8386887.6600000001</v>
      </c>
      <c r="Y1318" s="26" t="s">
        <v>3341</v>
      </c>
    </row>
    <row r="1319" spans="1:25" hidden="1" x14ac:dyDescent="0.3">
      <c r="A1319" s="26" t="s">
        <v>3342</v>
      </c>
      <c r="B1319" s="26">
        <v>0</v>
      </c>
      <c r="C1319" s="26" t="s">
        <v>684</v>
      </c>
      <c r="D1319" s="26" t="s">
        <v>519</v>
      </c>
      <c r="E1319" s="26" t="s">
        <v>624</v>
      </c>
      <c r="F1319" s="26">
        <v>2018</v>
      </c>
      <c r="G1319" s="26" t="s">
        <v>775</v>
      </c>
      <c r="H1319" s="26">
        <v>1</v>
      </c>
      <c r="I1319" s="26" t="s">
        <v>806</v>
      </c>
      <c r="J1319" s="26" t="s">
        <v>806</v>
      </c>
      <c r="K1319" s="26" t="s">
        <v>807</v>
      </c>
      <c r="L1319" s="26" t="s">
        <v>3325</v>
      </c>
      <c r="M1319" s="27">
        <v>0</v>
      </c>
      <c r="N1319" s="27">
        <v>0</v>
      </c>
      <c r="O1319" s="27">
        <v>0</v>
      </c>
      <c r="P1319" s="27">
        <v>1300782.1599999999</v>
      </c>
      <c r="Q1319" s="27">
        <v>0</v>
      </c>
      <c r="R1319" s="27">
        <v>0</v>
      </c>
      <c r="S1319" s="27">
        <v>0</v>
      </c>
      <c r="T1319" s="27">
        <v>1049663.26</v>
      </c>
      <c r="U1319" s="27">
        <v>0</v>
      </c>
      <c r="V1319" s="27">
        <v>0</v>
      </c>
      <c r="W1319" s="27">
        <v>0</v>
      </c>
      <c r="X1319" s="27">
        <v>2350445.42</v>
      </c>
      <c r="Y1319" s="26" t="s">
        <v>3343</v>
      </c>
    </row>
    <row r="1320" spans="1:25" x14ac:dyDescent="0.3">
      <c r="A1320" s="26" t="s">
        <v>3344</v>
      </c>
      <c r="B1320" s="26">
        <v>0</v>
      </c>
      <c r="C1320" s="26" t="s">
        <v>684</v>
      </c>
      <c r="D1320" s="26" t="s">
        <v>519</v>
      </c>
      <c r="E1320" s="26" t="s">
        <v>624</v>
      </c>
      <c r="F1320" s="26">
        <v>2019</v>
      </c>
      <c r="G1320" s="26" t="s">
        <v>775</v>
      </c>
      <c r="H1320" s="26">
        <v>1</v>
      </c>
      <c r="I1320" s="26" t="s">
        <v>806</v>
      </c>
      <c r="J1320" s="26" t="s">
        <v>806</v>
      </c>
      <c r="K1320" s="26" t="s">
        <v>807</v>
      </c>
      <c r="L1320" s="26" t="s">
        <v>3325</v>
      </c>
      <c r="M1320" s="27">
        <v>0</v>
      </c>
      <c r="N1320" s="27">
        <v>0</v>
      </c>
      <c r="O1320" s="27">
        <v>0</v>
      </c>
      <c r="P1320" s="27">
        <v>2120774.94</v>
      </c>
      <c r="Q1320" s="27">
        <v>0</v>
      </c>
      <c r="R1320" s="27">
        <v>0</v>
      </c>
      <c r="S1320" s="27">
        <v>0</v>
      </c>
      <c r="T1320" s="27">
        <v>1367851.45</v>
      </c>
      <c r="U1320" s="27">
        <v>0</v>
      </c>
      <c r="V1320" s="27">
        <v>0</v>
      </c>
      <c r="W1320" s="27">
        <v>0</v>
      </c>
      <c r="X1320" s="27">
        <v>3488626.39</v>
      </c>
      <c r="Y1320" s="26" t="s">
        <v>3345</v>
      </c>
    </row>
    <row r="1321" spans="1:25" hidden="1" x14ac:dyDescent="0.3">
      <c r="A1321" s="26" t="s">
        <v>3346</v>
      </c>
      <c r="B1321" s="26">
        <v>0</v>
      </c>
      <c r="C1321" s="26" t="s">
        <v>3347</v>
      </c>
      <c r="D1321" s="26" t="s">
        <v>306</v>
      </c>
      <c r="E1321" s="26" t="s">
        <v>624</v>
      </c>
      <c r="F1321" s="26">
        <v>2016</v>
      </c>
      <c r="G1321" s="26" t="s">
        <v>843</v>
      </c>
      <c r="H1321" s="26">
        <v>0</v>
      </c>
    </row>
    <row r="1322" spans="1:25" hidden="1" x14ac:dyDescent="0.3">
      <c r="A1322" s="26" t="s">
        <v>3348</v>
      </c>
      <c r="B1322" s="26">
        <v>0</v>
      </c>
      <c r="C1322" s="26" t="s">
        <v>3347</v>
      </c>
      <c r="D1322" s="26" t="s">
        <v>306</v>
      </c>
      <c r="E1322" s="26" t="s">
        <v>624</v>
      </c>
      <c r="F1322" s="26">
        <v>2017</v>
      </c>
      <c r="G1322" s="26" t="s">
        <v>775</v>
      </c>
      <c r="H1322" s="26">
        <v>1</v>
      </c>
    </row>
    <row r="1323" spans="1:25" hidden="1" x14ac:dyDescent="0.3">
      <c r="A1323" s="26" t="s">
        <v>3349</v>
      </c>
      <c r="B1323" s="26">
        <v>0</v>
      </c>
      <c r="C1323" s="26" t="s">
        <v>3350</v>
      </c>
      <c r="D1323" s="26" t="s">
        <v>3351</v>
      </c>
      <c r="E1323" s="26" t="s">
        <v>624</v>
      </c>
      <c r="F1323" s="26">
        <v>2016</v>
      </c>
      <c r="G1323" s="26" t="s">
        <v>805</v>
      </c>
      <c r="H1323" s="26">
        <v>0</v>
      </c>
      <c r="I1323" s="26" t="s">
        <v>806</v>
      </c>
      <c r="J1323" s="26" t="s">
        <v>845</v>
      </c>
      <c r="K1323" s="26" t="s">
        <v>845</v>
      </c>
      <c r="M1323" s="27">
        <v>25113.919999999998</v>
      </c>
      <c r="N1323" s="27">
        <v>992.24</v>
      </c>
      <c r="O1323" s="27">
        <v>24121.68</v>
      </c>
      <c r="P1323" s="27">
        <v>1635679.29</v>
      </c>
      <c r="Q1323" s="27">
        <v>27745.96</v>
      </c>
      <c r="R1323" s="27">
        <v>0</v>
      </c>
      <c r="S1323" s="27">
        <v>27745.96</v>
      </c>
      <c r="T1323" s="27">
        <v>28752034.805162799</v>
      </c>
      <c r="U1323" s="27">
        <v>52859.88</v>
      </c>
      <c r="V1323" s="27">
        <v>992.24</v>
      </c>
      <c r="W1323" s="27">
        <v>51867.64</v>
      </c>
      <c r="X1323" s="27">
        <v>30387714.095162801</v>
      </c>
    </row>
    <row r="1324" spans="1:25" hidden="1" x14ac:dyDescent="0.3">
      <c r="A1324" s="26" t="s">
        <v>3352</v>
      </c>
      <c r="B1324" s="26">
        <v>0</v>
      </c>
      <c r="C1324" s="26" t="s">
        <v>3350</v>
      </c>
      <c r="D1324" s="26" t="s">
        <v>464</v>
      </c>
      <c r="E1324" s="26" t="s">
        <v>624</v>
      </c>
      <c r="F1324" s="26">
        <v>2017</v>
      </c>
      <c r="G1324" s="26" t="s">
        <v>775</v>
      </c>
      <c r="H1324" s="26">
        <v>1</v>
      </c>
      <c r="I1324" s="26" t="s">
        <v>1008</v>
      </c>
      <c r="J1324" s="26" t="s">
        <v>845</v>
      </c>
      <c r="K1324" s="26" t="s">
        <v>845</v>
      </c>
      <c r="L1324" s="26" t="s">
        <v>3353</v>
      </c>
      <c r="O1324" s="27">
        <v>0</v>
      </c>
      <c r="P1324" s="27">
        <v>1707011</v>
      </c>
      <c r="Q1324" s="27">
        <v>59316.13</v>
      </c>
      <c r="R1324" s="27">
        <v>18632.169999999998</v>
      </c>
      <c r="S1324" s="27">
        <v>40683.96</v>
      </c>
      <c r="T1324" s="27">
        <v>23634814.600000001</v>
      </c>
      <c r="U1324" s="27">
        <v>59316.13</v>
      </c>
      <c r="V1324" s="27">
        <v>18632.169999999998</v>
      </c>
      <c r="W1324" s="27">
        <v>40683.96</v>
      </c>
      <c r="X1324" s="27">
        <v>25341825.600000001</v>
      </c>
      <c r="Y1324" s="26" t="s">
        <v>3354</v>
      </c>
    </row>
    <row r="1325" spans="1:25" hidden="1" x14ac:dyDescent="0.3">
      <c r="A1325" s="26" t="s">
        <v>3355</v>
      </c>
      <c r="B1325" s="26">
        <v>0</v>
      </c>
      <c r="C1325" s="26" t="s">
        <v>3350</v>
      </c>
      <c r="D1325" s="26" t="s">
        <v>465</v>
      </c>
      <c r="E1325" s="26" t="s">
        <v>624</v>
      </c>
      <c r="F1325" s="26">
        <v>2018</v>
      </c>
      <c r="G1325" s="26" t="s">
        <v>843</v>
      </c>
      <c r="H1325" s="26">
        <v>1</v>
      </c>
      <c r="I1325" s="26" t="s">
        <v>845</v>
      </c>
      <c r="J1325" s="26" t="s">
        <v>845</v>
      </c>
      <c r="K1325" s="26" t="s">
        <v>845</v>
      </c>
      <c r="O1325" s="27">
        <v>0</v>
      </c>
      <c r="P1325" s="27">
        <v>6047947.0964500001</v>
      </c>
      <c r="Q1325" s="27">
        <v>120363.16</v>
      </c>
      <c r="R1325" s="27">
        <v>47106.5</v>
      </c>
      <c r="S1325" s="27">
        <v>73256.66</v>
      </c>
      <c r="T1325" s="27">
        <v>48183056.649999999</v>
      </c>
      <c r="U1325" s="27">
        <v>120363.16</v>
      </c>
      <c r="V1325" s="27">
        <v>47106.5</v>
      </c>
      <c r="W1325" s="27">
        <v>73256.66</v>
      </c>
      <c r="X1325" s="27">
        <v>54231003.74645</v>
      </c>
    </row>
    <row r="1326" spans="1:25" x14ac:dyDescent="0.3">
      <c r="A1326" s="26" t="s">
        <v>3356</v>
      </c>
      <c r="B1326" s="26">
        <v>0</v>
      </c>
      <c r="C1326" s="26" t="s">
        <v>3350</v>
      </c>
      <c r="D1326" s="26" t="s">
        <v>465</v>
      </c>
      <c r="E1326" s="26" t="s">
        <v>624</v>
      </c>
      <c r="F1326" s="26">
        <v>2019</v>
      </c>
      <c r="G1326" s="26" t="s">
        <v>775</v>
      </c>
      <c r="H1326" s="26">
        <v>1</v>
      </c>
      <c r="I1326" s="26" t="s">
        <v>1008</v>
      </c>
      <c r="J1326" s="26" t="s">
        <v>1008</v>
      </c>
      <c r="K1326" s="26" t="s">
        <v>845</v>
      </c>
      <c r="L1326" s="26" t="s">
        <v>2680</v>
      </c>
      <c r="M1326" s="27">
        <v>0</v>
      </c>
      <c r="N1326" s="27">
        <v>0</v>
      </c>
      <c r="O1326" s="27">
        <v>0</v>
      </c>
      <c r="P1326" s="27">
        <v>7026138.1100000003</v>
      </c>
      <c r="Q1326" s="27">
        <v>260160.99</v>
      </c>
      <c r="R1326" s="27">
        <v>123886.79</v>
      </c>
      <c r="S1326" s="27">
        <v>136274.20000000001</v>
      </c>
      <c r="T1326" s="27">
        <v>78005518.150000006</v>
      </c>
      <c r="U1326" s="27">
        <v>260160.99</v>
      </c>
      <c r="V1326" s="27">
        <v>123886.79</v>
      </c>
      <c r="W1326" s="27">
        <v>136274.20000000001</v>
      </c>
      <c r="X1326" s="27">
        <v>85031656.260000005</v>
      </c>
      <c r="Y1326" s="26" t="s">
        <v>2685</v>
      </c>
    </row>
    <row r="1327" spans="1:25" hidden="1" x14ac:dyDescent="0.3">
      <c r="A1327" s="26" t="s">
        <v>3357</v>
      </c>
      <c r="B1327" s="26">
        <v>0</v>
      </c>
      <c r="C1327" s="26" t="s">
        <v>3358</v>
      </c>
      <c r="D1327" s="26" t="s">
        <v>463</v>
      </c>
      <c r="E1327" s="26" t="s">
        <v>624</v>
      </c>
      <c r="F1327" s="26">
        <v>2017</v>
      </c>
      <c r="G1327" s="26" t="s">
        <v>843</v>
      </c>
      <c r="H1327" s="26">
        <v>0</v>
      </c>
    </row>
    <row r="1328" spans="1:25" hidden="1" x14ac:dyDescent="0.3">
      <c r="A1328" s="26" t="s">
        <v>3359</v>
      </c>
      <c r="B1328" s="26">
        <v>0</v>
      </c>
      <c r="C1328" s="26" t="s">
        <v>3358</v>
      </c>
      <c r="D1328" s="26" t="s">
        <v>463</v>
      </c>
      <c r="E1328" s="26" t="s">
        <v>624</v>
      </c>
      <c r="F1328" s="26">
        <v>2018</v>
      </c>
      <c r="G1328" s="26" t="s">
        <v>834</v>
      </c>
      <c r="H1328" s="26">
        <v>0</v>
      </c>
      <c r="I1328" s="26" t="s">
        <v>849</v>
      </c>
      <c r="J1328" s="26" t="s">
        <v>845</v>
      </c>
      <c r="K1328" s="26" t="s">
        <v>845</v>
      </c>
      <c r="L1328" s="26" t="s">
        <v>3360</v>
      </c>
      <c r="M1328" s="27">
        <v>2845.74979005552</v>
      </c>
      <c r="N1328" s="27">
        <v>0</v>
      </c>
      <c r="O1328" s="27">
        <v>2845.74979005552</v>
      </c>
      <c r="P1328" s="27">
        <v>649742</v>
      </c>
      <c r="Q1328" s="27">
        <v>1838.93</v>
      </c>
      <c r="R1328" s="27">
        <v>0</v>
      </c>
      <c r="S1328" s="27">
        <v>1838.93</v>
      </c>
      <c r="T1328" s="27">
        <v>637709</v>
      </c>
      <c r="U1328" s="27">
        <v>4684.6797900555202</v>
      </c>
      <c r="V1328" s="27">
        <v>0</v>
      </c>
      <c r="W1328" s="27">
        <v>4684.6797900555202</v>
      </c>
      <c r="X1328" s="27">
        <v>1287451</v>
      </c>
      <c r="Y1328" s="26" t="s">
        <v>3361</v>
      </c>
    </row>
    <row r="1329" spans="1:25" x14ac:dyDescent="0.3">
      <c r="A1329" s="26" t="s">
        <v>3362</v>
      </c>
      <c r="B1329" s="26">
        <v>0</v>
      </c>
      <c r="C1329" s="26" t="s">
        <v>3363</v>
      </c>
      <c r="D1329" s="26" t="s">
        <v>3364</v>
      </c>
      <c r="E1329" s="26" t="s">
        <v>624</v>
      </c>
      <c r="F1329" s="26">
        <v>2019</v>
      </c>
      <c r="G1329" s="26" t="s">
        <v>775</v>
      </c>
      <c r="H1329" s="26">
        <v>1</v>
      </c>
      <c r="I1329" s="26" t="s">
        <v>845</v>
      </c>
      <c r="J1329" s="26" t="s">
        <v>845</v>
      </c>
      <c r="K1329" s="26" t="s">
        <v>845</v>
      </c>
      <c r="L1329" s="26" t="s">
        <v>3365</v>
      </c>
      <c r="O1329" s="27">
        <v>0</v>
      </c>
      <c r="P1329" s="27">
        <v>221247</v>
      </c>
      <c r="Q1329" s="27">
        <v>2122.33</v>
      </c>
      <c r="R1329" s="27">
        <v>0</v>
      </c>
      <c r="S1329" s="27">
        <v>2122.33</v>
      </c>
      <c r="T1329" s="27">
        <v>1426973</v>
      </c>
      <c r="U1329" s="27">
        <v>2122.33</v>
      </c>
      <c r="V1329" s="27">
        <v>0</v>
      </c>
      <c r="W1329" s="27">
        <v>2122.33</v>
      </c>
      <c r="X1329" s="27">
        <v>1648220</v>
      </c>
      <c r="Y1329" s="26" t="s">
        <v>3366</v>
      </c>
    </row>
    <row r="1330" spans="1:25" hidden="1" x14ac:dyDescent="0.3">
      <c r="A1330" s="26" t="s">
        <v>3367</v>
      </c>
      <c r="B1330" s="26">
        <v>0</v>
      </c>
      <c r="C1330" s="26" t="s">
        <v>3368</v>
      </c>
      <c r="D1330" s="26" t="s">
        <v>462</v>
      </c>
      <c r="E1330" s="26" t="s">
        <v>624</v>
      </c>
      <c r="F1330" s="26">
        <v>2017</v>
      </c>
      <c r="G1330" s="26" t="s">
        <v>775</v>
      </c>
      <c r="H1330" s="26">
        <v>1</v>
      </c>
      <c r="I1330" s="26" t="s">
        <v>849</v>
      </c>
      <c r="J1330" s="26" t="s">
        <v>849</v>
      </c>
      <c r="K1330" s="26" t="s">
        <v>849</v>
      </c>
      <c r="M1330" s="27">
        <v>17716.47</v>
      </c>
      <c r="N1330" s="27">
        <v>0</v>
      </c>
      <c r="O1330" s="27">
        <v>17716.47</v>
      </c>
      <c r="P1330" s="27">
        <v>1204954.4411341399</v>
      </c>
      <c r="Q1330" s="27">
        <v>3894.04</v>
      </c>
      <c r="R1330" s="27">
        <v>0</v>
      </c>
      <c r="S1330" s="27">
        <v>3894.04</v>
      </c>
      <c r="T1330" s="27">
        <v>3101332</v>
      </c>
      <c r="U1330" s="27">
        <v>21610.51</v>
      </c>
      <c r="V1330" s="27">
        <v>0</v>
      </c>
      <c r="W1330" s="27">
        <v>21610.51</v>
      </c>
      <c r="X1330" s="27">
        <v>4306286.4411341399</v>
      </c>
      <c r="Y1330" s="26" t="s">
        <v>3369</v>
      </c>
    </row>
    <row r="1331" spans="1:25" hidden="1" x14ac:dyDescent="0.3">
      <c r="A1331" s="26" t="s">
        <v>3370</v>
      </c>
      <c r="B1331" s="26">
        <v>0</v>
      </c>
      <c r="C1331" s="26" t="s">
        <v>3368</v>
      </c>
      <c r="D1331" s="26" t="s">
        <v>462</v>
      </c>
      <c r="E1331" s="26" t="s">
        <v>624</v>
      </c>
      <c r="F1331" s="26">
        <v>2018</v>
      </c>
      <c r="G1331" s="26" t="s">
        <v>775</v>
      </c>
      <c r="H1331" s="26">
        <v>1</v>
      </c>
      <c r="I1331" s="26" t="s">
        <v>849</v>
      </c>
      <c r="J1331" s="26" t="s">
        <v>849</v>
      </c>
      <c r="K1331" s="26" t="s">
        <v>849</v>
      </c>
      <c r="M1331" s="27">
        <v>18304.09</v>
      </c>
      <c r="N1331" s="27">
        <v>0</v>
      </c>
      <c r="O1331" s="27">
        <v>18304.09</v>
      </c>
      <c r="P1331" s="27">
        <v>975705.14</v>
      </c>
      <c r="Q1331" s="27">
        <v>2723.78</v>
      </c>
      <c r="R1331" s="27">
        <v>0</v>
      </c>
      <c r="S1331" s="27">
        <v>2723.78</v>
      </c>
      <c r="T1331" s="27">
        <v>1282571.69</v>
      </c>
      <c r="U1331" s="27">
        <v>21027.87</v>
      </c>
      <c r="V1331" s="27">
        <v>0</v>
      </c>
      <c r="W1331" s="27">
        <v>21027.87</v>
      </c>
      <c r="X1331" s="27">
        <v>2258276.83</v>
      </c>
      <c r="Y1331" s="26" t="s">
        <v>3371</v>
      </c>
    </row>
    <row r="1332" spans="1:25" x14ac:dyDescent="0.3">
      <c r="A1332" s="26" t="s">
        <v>3372</v>
      </c>
      <c r="B1332" s="26">
        <v>0</v>
      </c>
      <c r="C1332" s="26" t="s">
        <v>3373</v>
      </c>
      <c r="D1332" s="26" t="s">
        <v>3374</v>
      </c>
      <c r="E1332" s="26" t="s">
        <v>624</v>
      </c>
      <c r="F1332" s="26">
        <v>2019</v>
      </c>
      <c r="G1332" s="26" t="s">
        <v>775</v>
      </c>
      <c r="H1332" s="26">
        <v>1</v>
      </c>
    </row>
    <row r="1333" spans="1:25" hidden="1" x14ac:dyDescent="0.3">
      <c r="A1333" s="26" t="s">
        <v>3375</v>
      </c>
      <c r="B1333" s="26">
        <v>0</v>
      </c>
      <c r="C1333" s="26" t="s">
        <v>661</v>
      </c>
      <c r="D1333" s="26" t="s">
        <v>278</v>
      </c>
      <c r="E1333" s="26" t="s">
        <v>624</v>
      </c>
      <c r="F1333" s="26">
        <v>2016</v>
      </c>
      <c r="G1333" s="26" t="s">
        <v>805</v>
      </c>
      <c r="H1333" s="26">
        <v>0</v>
      </c>
      <c r="I1333" s="26" t="s">
        <v>849</v>
      </c>
      <c r="J1333" s="26" t="s">
        <v>849</v>
      </c>
      <c r="K1333" s="26" t="s">
        <v>849</v>
      </c>
      <c r="O1333" s="27">
        <v>0</v>
      </c>
      <c r="P1333" s="27">
        <v>335838.97857102897</v>
      </c>
      <c r="S1333" s="27">
        <v>0</v>
      </c>
      <c r="T1333" s="27">
        <v>656326.44220670499</v>
      </c>
      <c r="U1333" s="27">
        <v>0</v>
      </c>
      <c r="V1333" s="27">
        <v>0</v>
      </c>
      <c r="W1333" s="27">
        <v>0</v>
      </c>
      <c r="X1333" s="27">
        <v>992165.42077773402</v>
      </c>
      <c r="Y1333" s="26" t="s">
        <v>3376</v>
      </c>
    </row>
    <row r="1334" spans="1:25" hidden="1" x14ac:dyDescent="0.3">
      <c r="A1334" s="26" t="s">
        <v>3377</v>
      </c>
      <c r="B1334" s="26">
        <v>0</v>
      </c>
      <c r="C1334" s="26" t="s">
        <v>661</v>
      </c>
      <c r="D1334" s="26" t="s">
        <v>278</v>
      </c>
      <c r="E1334" s="26" t="s">
        <v>624</v>
      </c>
      <c r="F1334" s="26">
        <v>2017</v>
      </c>
      <c r="G1334" s="26" t="s">
        <v>775</v>
      </c>
      <c r="H1334" s="26">
        <v>1</v>
      </c>
      <c r="I1334" s="26" t="s">
        <v>849</v>
      </c>
      <c r="J1334" s="26" t="s">
        <v>849</v>
      </c>
      <c r="K1334" s="26" t="s">
        <v>849</v>
      </c>
      <c r="O1334" s="27">
        <v>0</v>
      </c>
      <c r="P1334" s="27">
        <v>637081</v>
      </c>
      <c r="S1334" s="27">
        <v>0</v>
      </c>
      <c r="T1334" s="27">
        <v>742306</v>
      </c>
      <c r="U1334" s="27">
        <v>0</v>
      </c>
      <c r="V1334" s="27">
        <v>0</v>
      </c>
      <c r="W1334" s="27">
        <v>0</v>
      </c>
      <c r="X1334" s="27">
        <v>1379387</v>
      </c>
      <c r="Y1334" s="26" t="s">
        <v>3376</v>
      </c>
    </row>
    <row r="1335" spans="1:25" hidden="1" x14ac:dyDescent="0.3">
      <c r="A1335" s="26" t="s">
        <v>3378</v>
      </c>
      <c r="B1335" s="26">
        <v>0</v>
      </c>
      <c r="C1335" s="26" t="s">
        <v>661</v>
      </c>
      <c r="D1335" s="26" t="s">
        <v>278</v>
      </c>
      <c r="E1335" s="26" t="s">
        <v>624</v>
      </c>
      <c r="F1335" s="26">
        <v>2018</v>
      </c>
      <c r="G1335" s="26" t="s">
        <v>775</v>
      </c>
      <c r="H1335" s="26">
        <v>1</v>
      </c>
      <c r="I1335" s="26" t="s">
        <v>849</v>
      </c>
      <c r="J1335" s="26" t="s">
        <v>849</v>
      </c>
      <c r="K1335" s="26" t="s">
        <v>849</v>
      </c>
      <c r="O1335" s="27">
        <v>0</v>
      </c>
      <c r="P1335" s="27">
        <v>1224803</v>
      </c>
      <c r="S1335" s="27">
        <v>0</v>
      </c>
      <c r="T1335" s="27">
        <v>872396</v>
      </c>
      <c r="U1335" s="27">
        <v>0</v>
      </c>
      <c r="V1335" s="27">
        <v>0</v>
      </c>
      <c r="W1335" s="27">
        <v>0</v>
      </c>
      <c r="X1335" s="27">
        <v>2097199</v>
      </c>
      <c r="Y1335" s="26" t="s">
        <v>3379</v>
      </c>
    </row>
    <row r="1336" spans="1:25" x14ac:dyDescent="0.3">
      <c r="A1336" s="26" t="s">
        <v>3380</v>
      </c>
      <c r="B1336" s="26">
        <v>0</v>
      </c>
      <c r="C1336" s="26" t="s">
        <v>661</v>
      </c>
      <c r="D1336" s="26" t="s">
        <v>3381</v>
      </c>
      <c r="E1336" s="26" t="s">
        <v>624</v>
      </c>
      <c r="F1336" s="26">
        <v>2019</v>
      </c>
      <c r="G1336" s="26" t="s">
        <v>775</v>
      </c>
      <c r="H1336" s="26">
        <v>1</v>
      </c>
      <c r="I1336" s="26" t="s">
        <v>849</v>
      </c>
      <c r="J1336" s="26" t="s">
        <v>849</v>
      </c>
      <c r="K1336" s="26" t="s">
        <v>849</v>
      </c>
      <c r="O1336" s="27">
        <v>0</v>
      </c>
      <c r="P1336" s="27">
        <v>500119</v>
      </c>
      <c r="S1336" s="27">
        <v>0</v>
      </c>
      <c r="T1336" s="27">
        <v>426081</v>
      </c>
      <c r="U1336" s="27">
        <v>0</v>
      </c>
      <c r="V1336" s="27">
        <v>0</v>
      </c>
      <c r="W1336" s="27">
        <v>0</v>
      </c>
      <c r="X1336" s="27">
        <v>926200</v>
      </c>
      <c r="Y1336" s="26" t="s">
        <v>3379</v>
      </c>
    </row>
    <row r="1337" spans="1:25" hidden="1" x14ac:dyDescent="0.3">
      <c r="A1337" s="26" t="s">
        <v>3382</v>
      </c>
      <c r="B1337" s="26">
        <v>0</v>
      </c>
      <c r="C1337" s="26" t="s">
        <v>661</v>
      </c>
      <c r="D1337" s="26" t="s">
        <v>3381</v>
      </c>
      <c r="E1337" s="26" t="s">
        <v>624</v>
      </c>
      <c r="F1337" s="26">
        <v>2020</v>
      </c>
      <c r="G1337" s="26" t="s">
        <v>843</v>
      </c>
      <c r="H1337" s="26">
        <v>0</v>
      </c>
    </row>
    <row r="1338" spans="1:25" hidden="1" x14ac:dyDescent="0.3">
      <c r="A1338" s="26" t="s">
        <v>3383</v>
      </c>
      <c r="B1338" s="26">
        <v>0</v>
      </c>
      <c r="C1338" s="26" t="s">
        <v>661</v>
      </c>
      <c r="D1338" s="26" t="s">
        <v>279</v>
      </c>
      <c r="E1338" s="26" t="s">
        <v>624</v>
      </c>
      <c r="F1338" s="26">
        <v>2016</v>
      </c>
      <c r="G1338" s="26" t="s">
        <v>805</v>
      </c>
      <c r="H1338" s="26">
        <v>0</v>
      </c>
      <c r="I1338" s="26" t="s">
        <v>806</v>
      </c>
      <c r="J1338" s="26" t="s">
        <v>806</v>
      </c>
      <c r="K1338" s="26" t="s">
        <v>807</v>
      </c>
      <c r="O1338" s="27">
        <v>0</v>
      </c>
      <c r="S1338" s="27">
        <v>0</v>
      </c>
      <c r="U1338" s="27">
        <v>0</v>
      </c>
      <c r="V1338" s="27">
        <v>0</v>
      </c>
      <c r="W1338" s="27">
        <v>0</v>
      </c>
      <c r="X1338" s="27">
        <v>940067.6</v>
      </c>
    </row>
    <row r="1339" spans="1:25" hidden="1" x14ac:dyDescent="0.3">
      <c r="A1339" s="26" t="s">
        <v>3384</v>
      </c>
      <c r="B1339" s="26">
        <v>0</v>
      </c>
      <c r="C1339" s="26" t="s">
        <v>661</v>
      </c>
      <c r="D1339" s="26" t="s">
        <v>279</v>
      </c>
      <c r="E1339" s="26" t="s">
        <v>624</v>
      </c>
      <c r="F1339" s="26">
        <v>2017</v>
      </c>
      <c r="G1339" s="26" t="s">
        <v>775</v>
      </c>
      <c r="H1339" s="26">
        <v>1</v>
      </c>
      <c r="I1339" s="26" t="s">
        <v>806</v>
      </c>
      <c r="J1339" s="26" t="s">
        <v>806</v>
      </c>
      <c r="K1339" s="26" t="s">
        <v>807</v>
      </c>
      <c r="L1339" s="26" t="s">
        <v>3385</v>
      </c>
      <c r="M1339" s="27">
        <v>0</v>
      </c>
      <c r="N1339" s="27">
        <v>0</v>
      </c>
      <c r="O1339" s="27">
        <v>0</v>
      </c>
      <c r="P1339" s="27">
        <v>1324445</v>
      </c>
      <c r="S1339" s="27">
        <v>0</v>
      </c>
      <c r="U1339" s="27">
        <v>0</v>
      </c>
      <c r="V1339" s="27">
        <v>0</v>
      </c>
      <c r="W1339" s="27">
        <v>0</v>
      </c>
      <c r="X1339" s="27">
        <v>1324445</v>
      </c>
    </row>
    <row r="1340" spans="1:25" hidden="1" x14ac:dyDescent="0.3">
      <c r="A1340" s="26" t="s">
        <v>3386</v>
      </c>
      <c r="B1340" s="26">
        <v>0</v>
      </c>
      <c r="C1340" s="26" t="s">
        <v>661</v>
      </c>
      <c r="D1340" s="26" t="s">
        <v>279</v>
      </c>
      <c r="E1340" s="26" t="s">
        <v>624</v>
      </c>
      <c r="F1340" s="26">
        <v>2018</v>
      </c>
      <c r="G1340" s="26" t="s">
        <v>775</v>
      </c>
      <c r="H1340" s="26">
        <v>1</v>
      </c>
      <c r="I1340" s="26" t="s">
        <v>806</v>
      </c>
      <c r="J1340" s="26" t="s">
        <v>806</v>
      </c>
      <c r="K1340" s="26" t="s">
        <v>807</v>
      </c>
      <c r="L1340" s="26" t="s">
        <v>3387</v>
      </c>
      <c r="M1340" s="27">
        <v>387</v>
      </c>
      <c r="N1340" s="27">
        <v>0</v>
      </c>
      <c r="O1340" s="27">
        <v>387</v>
      </c>
      <c r="P1340" s="27">
        <v>1566866</v>
      </c>
      <c r="Q1340" s="27">
        <v>0</v>
      </c>
      <c r="R1340" s="27">
        <v>0</v>
      </c>
      <c r="S1340" s="27">
        <v>0</v>
      </c>
      <c r="T1340" s="27">
        <v>0</v>
      </c>
      <c r="U1340" s="27">
        <v>387</v>
      </c>
      <c r="V1340" s="27">
        <v>0</v>
      </c>
      <c r="W1340" s="27">
        <v>387</v>
      </c>
      <c r="X1340" s="27">
        <v>1566866</v>
      </c>
      <c r="Y1340" s="26" t="s">
        <v>3388</v>
      </c>
    </row>
    <row r="1341" spans="1:25" x14ac:dyDescent="0.3">
      <c r="A1341" s="26" t="s">
        <v>3389</v>
      </c>
      <c r="B1341" s="26">
        <v>0</v>
      </c>
      <c r="C1341" s="26" t="s">
        <v>661</v>
      </c>
      <c r="D1341" s="26" t="s">
        <v>3390</v>
      </c>
      <c r="E1341" s="26" t="s">
        <v>624</v>
      </c>
      <c r="F1341" s="26">
        <v>2019</v>
      </c>
      <c r="G1341" s="26" t="s">
        <v>775</v>
      </c>
      <c r="H1341" s="26">
        <v>1</v>
      </c>
      <c r="I1341" s="26" t="s">
        <v>806</v>
      </c>
      <c r="J1341" s="26" t="s">
        <v>806</v>
      </c>
      <c r="K1341" s="26" t="s">
        <v>807</v>
      </c>
      <c r="L1341" s="26" t="s">
        <v>3391</v>
      </c>
      <c r="M1341" s="27">
        <v>0</v>
      </c>
      <c r="N1341" s="27">
        <v>0</v>
      </c>
      <c r="O1341" s="27">
        <v>0</v>
      </c>
      <c r="P1341" s="27">
        <v>449004</v>
      </c>
      <c r="Q1341" s="27">
        <v>0</v>
      </c>
      <c r="R1341" s="27">
        <v>0</v>
      </c>
      <c r="S1341" s="27">
        <v>0</v>
      </c>
      <c r="T1341" s="27">
        <v>0</v>
      </c>
      <c r="U1341" s="27">
        <v>0</v>
      </c>
      <c r="V1341" s="27">
        <v>0</v>
      </c>
      <c r="W1341" s="27">
        <v>0</v>
      </c>
      <c r="X1341" s="27">
        <v>449004</v>
      </c>
      <c r="Y1341" s="26" t="s">
        <v>3392</v>
      </c>
    </row>
    <row r="1342" spans="1:25" hidden="1" x14ac:dyDescent="0.3">
      <c r="A1342" s="26" t="s">
        <v>3393</v>
      </c>
      <c r="B1342" s="26">
        <v>0</v>
      </c>
      <c r="C1342" s="26" t="s">
        <v>661</v>
      </c>
      <c r="D1342" s="26" t="s">
        <v>3390</v>
      </c>
      <c r="E1342" s="26" t="s">
        <v>624</v>
      </c>
      <c r="F1342" s="26">
        <v>2020</v>
      </c>
      <c r="G1342" s="26" t="s">
        <v>843</v>
      </c>
      <c r="H1342" s="26">
        <v>0</v>
      </c>
    </row>
    <row r="1343" spans="1:25" hidden="1" x14ac:dyDescent="0.3">
      <c r="A1343" s="26" t="s">
        <v>3394</v>
      </c>
      <c r="B1343" s="26">
        <v>0</v>
      </c>
      <c r="C1343" s="26" t="s">
        <v>661</v>
      </c>
      <c r="D1343" s="26" t="s">
        <v>280</v>
      </c>
      <c r="E1343" s="26" t="s">
        <v>624</v>
      </c>
      <c r="F1343" s="26">
        <v>2016</v>
      </c>
      <c r="G1343" s="26" t="s">
        <v>805</v>
      </c>
      <c r="H1343" s="26">
        <v>0</v>
      </c>
      <c r="I1343" s="26" t="s">
        <v>806</v>
      </c>
      <c r="J1343" s="26" t="s">
        <v>806</v>
      </c>
      <c r="K1343" s="26" t="s">
        <v>807</v>
      </c>
      <c r="O1343" s="27">
        <v>0</v>
      </c>
      <c r="P1343" s="27">
        <v>815758</v>
      </c>
      <c r="S1343" s="27">
        <v>0</v>
      </c>
      <c r="U1343" s="27">
        <v>0</v>
      </c>
      <c r="V1343" s="27">
        <v>0</v>
      </c>
      <c r="W1343" s="27">
        <v>0</v>
      </c>
      <c r="X1343" s="27">
        <v>815758</v>
      </c>
      <c r="Y1343" s="26" t="s">
        <v>3395</v>
      </c>
    </row>
    <row r="1344" spans="1:25" hidden="1" x14ac:dyDescent="0.3">
      <c r="A1344" s="26" t="s">
        <v>3396</v>
      </c>
      <c r="B1344" s="26">
        <v>0</v>
      </c>
      <c r="C1344" s="26" t="s">
        <v>661</v>
      </c>
      <c r="D1344" s="26" t="s">
        <v>280</v>
      </c>
      <c r="E1344" s="26" t="s">
        <v>624</v>
      </c>
      <c r="F1344" s="26">
        <v>2017</v>
      </c>
      <c r="G1344" s="26" t="s">
        <v>775</v>
      </c>
      <c r="H1344" s="26">
        <v>1</v>
      </c>
      <c r="I1344" s="26" t="s">
        <v>806</v>
      </c>
      <c r="J1344" s="26" t="s">
        <v>806</v>
      </c>
      <c r="K1344" s="26" t="s">
        <v>807</v>
      </c>
      <c r="O1344" s="27">
        <v>0</v>
      </c>
      <c r="P1344" s="27">
        <v>2053871.0721515999</v>
      </c>
      <c r="S1344" s="27">
        <v>0</v>
      </c>
      <c r="U1344" s="27">
        <v>0</v>
      </c>
      <c r="V1344" s="27">
        <v>0</v>
      </c>
      <c r="W1344" s="27">
        <v>0</v>
      </c>
      <c r="X1344" s="27">
        <v>2053871.0721515999</v>
      </c>
      <c r="Y1344" s="26" t="s">
        <v>3397</v>
      </c>
    </row>
    <row r="1345" spans="1:25" hidden="1" x14ac:dyDescent="0.3">
      <c r="A1345" s="26" t="s">
        <v>3398</v>
      </c>
      <c r="B1345" s="26">
        <v>0</v>
      </c>
      <c r="C1345" s="26" t="s">
        <v>661</v>
      </c>
      <c r="D1345" s="26" t="s">
        <v>280</v>
      </c>
      <c r="E1345" s="26" t="s">
        <v>624</v>
      </c>
      <c r="F1345" s="26">
        <v>2018</v>
      </c>
      <c r="G1345" s="26" t="s">
        <v>775</v>
      </c>
      <c r="H1345" s="26">
        <v>1</v>
      </c>
      <c r="I1345" s="26" t="s">
        <v>806</v>
      </c>
      <c r="J1345" s="26" t="s">
        <v>806</v>
      </c>
      <c r="K1345" s="26" t="s">
        <v>807</v>
      </c>
      <c r="L1345" s="26" t="s">
        <v>3399</v>
      </c>
      <c r="M1345" s="27">
        <v>0</v>
      </c>
      <c r="N1345" s="27">
        <v>0</v>
      </c>
      <c r="O1345" s="27">
        <v>0</v>
      </c>
      <c r="P1345" s="27">
        <v>3065513.55</v>
      </c>
      <c r="Q1345" s="27">
        <v>0</v>
      </c>
      <c r="R1345" s="27">
        <v>0</v>
      </c>
      <c r="S1345" s="27">
        <v>0</v>
      </c>
      <c r="T1345" s="27">
        <v>0</v>
      </c>
      <c r="U1345" s="27">
        <v>0</v>
      </c>
      <c r="V1345" s="27">
        <v>0</v>
      </c>
      <c r="W1345" s="27">
        <v>0</v>
      </c>
      <c r="X1345" s="27">
        <v>3065513.55</v>
      </c>
      <c r="Y1345" s="26" t="s">
        <v>3400</v>
      </c>
    </row>
    <row r="1346" spans="1:25" hidden="1" x14ac:dyDescent="0.3">
      <c r="A1346" s="26" t="s">
        <v>3401</v>
      </c>
      <c r="B1346" s="26">
        <v>0</v>
      </c>
      <c r="C1346" s="26" t="s">
        <v>661</v>
      </c>
      <c r="D1346" s="26" t="s">
        <v>281</v>
      </c>
      <c r="E1346" s="26" t="s">
        <v>624</v>
      </c>
      <c r="F1346" s="26">
        <v>2016</v>
      </c>
      <c r="G1346" s="26" t="s">
        <v>805</v>
      </c>
      <c r="H1346" s="26">
        <v>0</v>
      </c>
      <c r="I1346" s="26" t="s">
        <v>806</v>
      </c>
      <c r="J1346" s="26" t="s">
        <v>806</v>
      </c>
      <c r="K1346" s="26" t="s">
        <v>807</v>
      </c>
      <c r="L1346" s="26" t="s">
        <v>3402</v>
      </c>
      <c r="O1346" s="27">
        <v>0</v>
      </c>
      <c r="P1346" s="27">
        <v>1496194.07</v>
      </c>
      <c r="S1346" s="27">
        <v>0</v>
      </c>
      <c r="U1346" s="27">
        <v>0</v>
      </c>
      <c r="V1346" s="27">
        <v>0</v>
      </c>
      <c r="W1346" s="27">
        <v>0</v>
      </c>
      <c r="X1346" s="27">
        <v>1496194.07</v>
      </c>
    </row>
    <row r="1347" spans="1:25" hidden="1" x14ac:dyDescent="0.3">
      <c r="A1347" s="26" t="s">
        <v>3403</v>
      </c>
      <c r="B1347" s="26">
        <v>0</v>
      </c>
      <c r="C1347" s="26" t="s">
        <v>661</v>
      </c>
      <c r="D1347" s="26" t="s">
        <v>281</v>
      </c>
      <c r="E1347" s="26" t="s">
        <v>624</v>
      </c>
      <c r="F1347" s="26">
        <v>2017</v>
      </c>
      <c r="G1347" s="26" t="s">
        <v>775</v>
      </c>
      <c r="H1347" s="26">
        <v>1</v>
      </c>
      <c r="I1347" s="26" t="s">
        <v>806</v>
      </c>
      <c r="J1347" s="26" t="s">
        <v>806</v>
      </c>
      <c r="K1347" s="26" t="s">
        <v>807</v>
      </c>
      <c r="M1347" s="27">
        <v>0</v>
      </c>
      <c r="N1347" s="27">
        <v>0</v>
      </c>
      <c r="O1347" s="27">
        <v>0</v>
      </c>
      <c r="P1347" s="27">
        <v>1529537</v>
      </c>
      <c r="Q1347" s="27">
        <v>0</v>
      </c>
      <c r="R1347" s="27">
        <v>0</v>
      </c>
      <c r="S1347" s="27">
        <v>0</v>
      </c>
      <c r="T1347" s="27">
        <v>0</v>
      </c>
      <c r="U1347" s="27">
        <v>0</v>
      </c>
      <c r="V1347" s="27">
        <v>0</v>
      </c>
      <c r="W1347" s="27">
        <v>0</v>
      </c>
      <c r="X1347" s="27">
        <v>1529537</v>
      </c>
      <c r="Y1347" s="26" t="s">
        <v>3404</v>
      </c>
    </row>
    <row r="1348" spans="1:25" hidden="1" x14ac:dyDescent="0.3">
      <c r="A1348" s="26" t="s">
        <v>3405</v>
      </c>
      <c r="B1348" s="26">
        <v>0</v>
      </c>
      <c r="C1348" s="26" t="s">
        <v>661</v>
      </c>
      <c r="D1348" s="26" t="s">
        <v>281</v>
      </c>
      <c r="E1348" s="26" t="s">
        <v>624</v>
      </c>
      <c r="F1348" s="26">
        <v>2018</v>
      </c>
      <c r="G1348" s="26" t="s">
        <v>775</v>
      </c>
      <c r="H1348" s="26">
        <v>1</v>
      </c>
      <c r="I1348" s="26" t="s">
        <v>806</v>
      </c>
      <c r="J1348" s="26" t="s">
        <v>806</v>
      </c>
      <c r="K1348" s="26" t="s">
        <v>807</v>
      </c>
      <c r="L1348" s="26" t="s">
        <v>3399</v>
      </c>
      <c r="M1348" s="27">
        <v>498</v>
      </c>
      <c r="N1348" s="27">
        <v>0</v>
      </c>
      <c r="O1348" s="27">
        <v>498</v>
      </c>
      <c r="P1348" s="27">
        <v>4114256.01</v>
      </c>
      <c r="Q1348" s="27">
        <v>0</v>
      </c>
      <c r="R1348" s="27">
        <v>0</v>
      </c>
      <c r="S1348" s="27">
        <v>0</v>
      </c>
      <c r="T1348" s="27">
        <v>0</v>
      </c>
      <c r="U1348" s="27">
        <v>498</v>
      </c>
      <c r="V1348" s="27">
        <v>0</v>
      </c>
      <c r="W1348" s="27">
        <v>498</v>
      </c>
      <c r="X1348" s="27">
        <v>4114256.01</v>
      </c>
      <c r="Y1348" s="26" t="s">
        <v>3406</v>
      </c>
    </row>
    <row r="1349" spans="1:25" x14ac:dyDescent="0.3">
      <c r="A1349" s="26" t="s">
        <v>3407</v>
      </c>
      <c r="B1349" s="26">
        <v>0</v>
      </c>
      <c r="C1349" s="26" t="s">
        <v>661</v>
      </c>
      <c r="D1349" s="26" t="s">
        <v>3408</v>
      </c>
      <c r="E1349" s="26" t="s">
        <v>624</v>
      </c>
      <c r="F1349" s="26">
        <v>2019</v>
      </c>
      <c r="G1349" s="26" t="s">
        <v>775</v>
      </c>
      <c r="H1349" s="26">
        <v>1</v>
      </c>
      <c r="I1349" s="26" t="s">
        <v>806</v>
      </c>
      <c r="J1349" s="26" t="s">
        <v>806</v>
      </c>
      <c r="K1349" s="26" t="s">
        <v>807</v>
      </c>
      <c r="L1349" s="26" t="s">
        <v>3399</v>
      </c>
      <c r="M1349" s="27">
        <v>0</v>
      </c>
      <c r="N1349" s="27">
        <v>0</v>
      </c>
      <c r="O1349" s="27">
        <v>0</v>
      </c>
      <c r="P1349" s="27">
        <v>633944</v>
      </c>
      <c r="Q1349" s="27">
        <v>0</v>
      </c>
      <c r="R1349" s="27">
        <v>0</v>
      </c>
      <c r="S1349" s="27">
        <v>0</v>
      </c>
      <c r="T1349" s="27">
        <v>0</v>
      </c>
      <c r="U1349" s="27">
        <v>0</v>
      </c>
      <c r="V1349" s="27">
        <v>0</v>
      </c>
      <c r="W1349" s="27">
        <v>0</v>
      </c>
      <c r="X1349" s="27">
        <v>633944</v>
      </c>
      <c r="Y1349" s="26" t="s">
        <v>3409</v>
      </c>
    </row>
    <row r="1350" spans="1:25" hidden="1" x14ac:dyDescent="0.3">
      <c r="A1350" s="26" t="s">
        <v>3410</v>
      </c>
      <c r="B1350" s="26">
        <v>0</v>
      </c>
      <c r="C1350" s="26" t="s">
        <v>661</v>
      </c>
      <c r="D1350" s="26" t="s">
        <v>3408</v>
      </c>
      <c r="E1350" s="26" t="s">
        <v>624</v>
      </c>
      <c r="F1350" s="26">
        <v>2020</v>
      </c>
      <c r="G1350" s="26" t="s">
        <v>843</v>
      </c>
      <c r="H1350" s="26">
        <v>0</v>
      </c>
    </row>
    <row r="1351" spans="1:25" hidden="1" x14ac:dyDescent="0.3">
      <c r="A1351" s="26" t="s">
        <v>3411</v>
      </c>
      <c r="B1351" s="26">
        <v>0</v>
      </c>
      <c r="C1351" s="26" t="s">
        <v>661</v>
      </c>
      <c r="D1351" s="26" t="s">
        <v>3412</v>
      </c>
      <c r="E1351" s="26" t="s">
        <v>624</v>
      </c>
      <c r="F1351" s="26">
        <v>2016</v>
      </c>
      <c r="G1351" s="26" t="s">
        <v>843</v>
      </c>
      <c r="H1351" s="26">
        <v>0</v>
      </c>
      <c r="I1351" s="26" t="s">
        <v>806</v>
      </c>
      <c r="J1351" s="26" t="s">
        <v>806</v>
      </c>
      <c r="K1351" s="26" t="s">
        <v>807</v>
      </c>
      <c r="L1351" s="26" t="s">
        <v>3413</v>
      </c>
      <c r="O1351" s="27">
        <v>0</v>
      </c>
      <c r="P1351" s="27">
        <v>1761675.82417582</v>
      </c>
      <c r="S1351" s="27">
        <v>0</v>
      </c>
      <c r="T1351" s="27">
        <v>0</v>
      </c>
      <c r="U1351" s="27">
        <v>0</v>
      </c>
      <c r="V1351" s="27">
        <v>0</v>
      </c>
      <c r="W1351" s="27">
        <v>0</v>
      </c>
      <c r="X1351" s="27">
        <v>1761675.82417582</v>
      </c>
      <c r="Y1351" s="26" t="s">
        <v>3413</v>
      </c>
    </row>
    <row r="1352" spans="1:25" hidden="1" x14ac:dyDescent="0.3">
      <c r="A1352" s="26" t="s">
        <v>3414</v>
      </c>
      <c r="B1352" s="26">
        <v>0</v>
      </c>
      <c r="C1352" s="26" t="s">
        <v>661</v>
      </c>
      <c r="D1352" s="26" t="s">
        <v>3412</v>
      </c>
      <c r="E1352" s="26" t="s">
        <v>624</v>
      </c>
      <c r="F1352" s="26">
        <v>2017</v>
      </c>
      <c r="G1352" s="26" t="s">
        <v>775</v>
      </c>
      <c r="H1352" s="26">
        <v>1</v>
      </c>
      <c r="I1352" s="26" t="s">
        <v>806</v>
      </c>
      <c r="J1352" s="26" t="s">
        <v>806</v>
      </c>
      <c r="K1352" s="26" t="s">
        <v>807</v>
      </c>
      <c r="L1352" s="26" t="s">
        <v>3415</v>
      </c>
      <c r="M1352" s="27">
        <v>0</v>
      </c>
      <c r="N1352" s="27">
        <v>0</v>
      </c>
      <c r="O1352" s="27">
        <v>0</v>
      </c>
      <c r="P1352" s="27">
        <v>1894815.7258241801</v>
      </c>
      <c r="S1352" s="27">
        <v>0</v>
      </c>
      <c r="T1352" s="27">
        <v>0</v>
      </c>
      <c r="U1352" s="27">
        <v>0</v>
      </c>
      <c r="V1352" s="27">
        <v>0</v>
      </c>
      <c r="W1352" s="27">
        <v>0</v>
      </c>
      <c r="X1352" s="27">
        <v>1894815.7258241801</v>
      </c>
      <c r="Y1352" s="26" t="s">
        <v>3416</v>
      </c>
    </row>
    <row r="1353" spans="1:25" hidden="1" x14ac:dyDescent="0.3">
      <c r="A1353" s="26" t="s">
        <v>3417</v>
      </c>
      <c r="B1353" s="26">
        <v>0</v>
      </c>
      <c r="C1353" s="26" t="s">
        <v>679</v>
      </c>
      <c r="D1353" s="26" t="s">
        <v>480</v>
      </c>
      <c r="E1353" s="26" t="s">
        <v>624</v>
      </c>
      <c r="F1353" s="26">
        <v>2016</v>
      </c>
      <c r="G1353" s="26" t="s">
        <v>775</v>
      </c>
      <c r="H1353" s="26">
        <v>1</v>
      </c>
      <c r="I1353" s="26" t="s">
        <v>845</v>
      </c>
      <c r="J1353" s="26" t="s">
        <v>845</v>
      </c>
      <c r="K1353" s="26" t="s">
        <v>845</v>
      </c>
      <c r="M1353" s="27">
        <v>2945.88</v>
      </c>
      <c r="N1353" s="27">
        <v>0</v>
      </c>
      <c r="O1353" s="27">
        <v>2945.88</v>
      </c>
      <c r="P1353" s="27">
        <v>4594056.91</v>
      </c>
      <c r="S1353" s="27">
        <v>0</v>
      </c>
      <c r="T1353" s="27">
        <v>3784203</v>
      </c>
      <c r="U1353" s="27">
        <v>2945.88</v>
      </c>
      <c r="V1353" s="27">
        <v>0</v>
      </c>
      <c r="W1353" s="27">
        <v>2945.88</v>
      </c>
      <c r="X1353" s="27">
        <v>8378259.9100000001</v>
      </c>
    </row>
    <row r="1354" spans="1:25" hidden="1" x14ac:dyDescent="0.3">
      <c r="A1354" s="26" t="s">
        <v>3418</v>
      </c>
      <c r="B1354" s="26">
        <v>0</v>
      </c>
      <c r="C1354" s="26" t="s">
        <v>679</v>
      </c>
      <c r="D1354" s="26" t="s">
        <v>480</v>
      </c>
      <c r="E1354" s="26" t="s">
        <v>624</v>
      </c>
      <c r="F1354" s="26">
        <v>2017</v>
      </c>
      <c r="G1354" s="26" t="s">
        <v>775</v>
      </c>
      <c r="H1354" s="26">
        <v>1</v>
      </c>
      <c r="I1354" s="26" t="s">
        <v>882</v>
      </c>
      <c r="J1354" s="26" t="s">
        <v>849</v>
      </c>
      <c r="K1354" s="26" t="s">
        <v>845</v>
      </c>
      <c r="M1354" s="27">
        <v>10577.32</v>
      </c>
      <c r="N1354" s="27">
        <v>0</v>
      </c>
      <c r="O1354" s="27">
        <v>10577.32</v>
      </c>
      <c r="P1354" s="27">
        <v>5951530.6100000003</v>
      </c>
      <c r="Q1354" s="27">
        <v>0</v>
      </c>
      <c r="R1354" s="27">
        <v>0</v>
      </c>
      <c r="S1354" s="27">
        <v>0</v>
      </c>
      <c r="T1354" s="27">
        <v>5156615</v>
      </c>
      <c r="U1354" s="27">
        <v>10577.32</v>
      </c>
      <c r="V1354" s="27">
        <v>0</v>
      </c>
      <c r="W1354" s="27">
        <v>10577.32</v>
      </c>
      <c r="X1354" s="27">
        <v>11108145.609999999</v>
      </c>
    </row>
    <row r="1355" spans="1:25" hidden="1" x14ac:dyDescent="0.3">
      <c r="A1355" s="26" t="s">
        <v>3419</v>
      </c>
      <c r="B1355" s="26">
        <v>0</v>
      </c>
      <c r="C1355" s="26" t="s">
        <v>679</v>
      </c>
      <c r="D1355" s="26" t="s">
        <v>481</v>
      </c>
      <c r="E1355" s="26" t="s">
        <v>624</v>
      </c>
      <c r="F1355" s="26">
        <v>2018</v>
      </c>
      <c r="G1355" s="26" t="s">
        <v>775</v>
      </c>
      <c r="H1355" s="26">
        <v>1</v>
      </c>
      <c r="I1355" s="26" t="s">
        <v>882</v>
      </c>
      <c r="J1355" s="26" t="s">
        <v>849</v>
      </c>
      <c r="K1355" s="26" t="s">
        <v>845</v>
      </c>
      <c r="L1355" s="26" t="s">
        <v>3420</v>
      </c>
      <c r="M1355" s="27">
        <v>1211.52</v>
      </c>
      <c r="N1355" s="27">
        <v>0</v>
      </c>
      <c r="O1355" s="27">
        <v>1211.52</v>
      </c>
      <c r="P1355" s="27">
        <v>2917411.5273772702</v>
      </c>
      <c r="Q1355" s="27">
        <v>0</v>
      </c>
      <c r="R1355" s="27">
        <v>0</v>
      </c>
      <c r="S1355" s="27">
        <v>0</v>
      </c>
      <c r="T1355" s="27">
        <v>995753.32262273098</v>
      </c>
      <c r="U1355" s="27">
        <v>1211.52</v>
      </c>
      <c r="V1355" s="27">
        <v>0</v>
      </c>
      <c r="W1355" s="27">
        <v>1211.52</v>
      </c>
      <c r="X1355" s="27">
        <v>3913164.85</v>
      </c>
    </row>
    <row r="1356" spans="1:25" x14ac:dyDescent="0.3">
      <c r="A1356" s="26" t="s">
        <v>3421</v>
      </c>
      <c r="B1356" s="26">
        <v>0</v>
      </c>
      <c r="C1356" s="26" t="s">
        <v>679</v>
      </c>
      <c r="D1356" s="26" t="s">
        <v>481</v>
      </c>
      <c r="E1356" s="26" t="s">
        <v>624</v>
      </c>
      <c r="F1356" s="26">
        <v>2019</v>
      </c>
      <c r="G1356" s="26" t="s">
        <v>805</v>
      </c>
      <c r="H1356" s="26">
        <v>0</v>
      </c>
      <c r="I1356" s="26" t="s">
        <v>882</v>
      </c>
      <c r="J1356" s="26" t="s">
        <v>845</v>
      </c>
      <c r="K1356" s="26" t="s">
        <v>845</v>
      </c>
      <c r="L1356" s="26" t="s">
        <v>3420</v>
      </c>
      <c r="M1356" s="27">
        <v>596.45000000000005</v>
      </c>
      <c r="N1356" s="27">
        <v>0</v>
      </c>
      <c r="O1356" s="27">
        <v>596.45000000000005</v>
      </c>
      <c r="P1356" s="27">
        <v>2612093</v>
      </c>
      <c r="R1356" s="27">
        <v>0</v>
      </c>
      <c r="S1356" s="27">
        <v>0</v>
      </c>
      <c r="T1356" s="27">
        <v>885051.48</v>
      </c>
      <c r="U1356" s="27">
        <v>596.45000000000005</v>
      </c>
      <c r="V1356" s="27">
        <v>0</v>
      </c>
      <c r="W1356" s="27">
        <v>596.45000000000005</v>
      </c>
      <c r="X1356" s="27">
        <v>3497144.48</v>
      </c>
    </row>
    <row r="1357" spans="1:25" hidden="1" x14ac:dyDescent="0.3">
      <c r="A1357" s="26" t="s">
        <v>3422</v>
      </c>
      <c r="B1357" s="26">
        <v>0</v>
      </c>
      <c r="C1357" s="26" t="s">
        <v>679</v>
      </c>
      <c r="D1357" s="26" t="s">
        <v>481</v>
      </c>
      <c r="E1357" s="26" t="s">
        <v>624</v>
      </c>
      <c r="F1357" s="26">
        <v>2020</v>
      </c>
      <c r="G1357" s="26" t="s">
        <v>843</v>
      </c>
      <c r="H1357" s="26">
        <v>0</v>
      </c>
    </row>
    <row r="1358" spans="1:25" hidden="1" x14ac:dyDescent="0.3">
      <c r="A1358" s="26" t="s">
        <v>3423</v>
      </c>
      <c r="B1358" s="26">
        <v>0</v>
      </c>
      <c r="C1358" s="26" t="s">
        <v>679</v>
      </c>
      <c r="D1358" s="26" t="s">
        <v>482</v>
      </c>
      <c r="E1358" s="26" t="s">
        <v>624</v>
      </c>
      <c r="F1358" s="26">
        <v>2018</v>
      </c>
      <c r="G1358" s="26" t="s">
        <v>775</v>
      </c>
      <c r="H1358" s="26">
        <v>1</v>
      </c>
      <c r="I1358" s="26" t="s">
        <v>806</v>
      </c>
      <c r="J1358" s="26" t="s">
        <v>806</v>
      </c>
      <c r="K1358" s="26" t="s">
        <v>807</v>
      </c>
      <c r="L1358" s="26" t="s">
        <v>3424</v>
      </c>
      <c r="M1358" s="27">
        <v>40073.910000000003</v>
      </c>
      <c r="N1358" s="27">
        <v>0</v>
      </c>
      <c r="O1358" s="27">
        <v>40073.910000000003</v>
      </c>
      <c r="P1358" s="27">
        <v>28426696.079999998</v>
      </c>
      <c r="Q1358" s="27">
        <v>0</v>
      </c>
      <c r="R1358" s="27">
        <v>0</v>
      </c>
      <c r="S1358" s="27">
        <v>0</v>
      </c>
      <c r="U1358" s="27">
        <v>40073.910000000003</v>
      </c>
      <c r="V1358" s="27">
        <v>0</v>
      </c>
      <c r="W1358" s="27">
        <v>40073.910000000003</v>
      </c>
      <c r="X1358" s="27">
        <v>28426696.079999998</v>
      </c>
    </row>
    <row r="1359" spans="1:25" x14ac:dyDescent="0.3">
      <c r="A1359" s="26" t="s">
        <v>3425</v>
      </c>
      <c r="B1359" s="26">
        <v>0</v>
      </c>
      <c r="C1359" s="26" t="s">
        <v>679</v>
      </c>
      <c r="D1359" s="26" t="s">
        <v>482</v>
      </c>
      <c r="E1359" s="26" t="s">
        <v>624</v>
      </c>
      <c r="F1359" s="26">
        <v>2019</v>
      </c>
      <c r="G1359" s="26" t="s">
        <v>805</v>
      </c>
      <c r="H1359" s="26">
        <v>0</v>
      </c>
      <c r="I1359" s="26" t="s">
        <v>806</v>
      </c>
      <c r="J1359" s="26" t="s">
        <v>806</v>
      </c>
      <c r="K1359" s="26" t="s">
        <v>807</v>
      </c>
      <c r="L1359" s="26" t="s">
        <v>3426</v>
      </c>
      <c r="M1359" s="27">
        <v>45148.32</v>
      </c>
      <c r="N1359" s="27">
        <v>0</v>
      </c>
      <c r="O1359" s="27">
        <v>45148.32</v>
      </c>
      <c r="P1359" s="27">
        <v>4732356.91</v>
      </c>
      <c r="S1359" s="27">
        <v>0</v>
      </c>
      <c r="T1359" s="27">
        <v>38988153.189999998</v>
      </c>
      <c r="U1359" s="27">
        <v>45148.32</v>
      </c>
      <c r="V1359" s="27">
        <v>0</v>
      </c>
      <c r="W1359" s="27">
        <v>45148.32</v>
      </c>
      <c r="X1359" s="27">
        <v>43720510.100000001</v>
      </c>
    </row>
    <row r="1360" spans="1:25" hidden="1" x14ac:dyDescent="0.3">
      <c r="A1360" s="26" t="s">
        <v>3427</v>
      </c>
      <c r="B1360" s="26">
        <v>0</v>
      </c>
      <c r="C1360" s="26" t="s">
        <v>679</v>
      </c>
      <c r="D1360" s="26" t="s">
        <v>483</v>
      </c>
      <c r="E1360" s="26" t="s">
        <v>624</v>
      </c>
      <c r="F1360" s="26">
        <v>2016</v>
      </c>
      <c r="G1360" s="26" t="s">
        <v>775</v>
      </c>
      <c r="H1360" s="26">
        <v>1</v>
      </c>
      <c r="I1360" s="26" t="s">
        <v>845</v>
      </c>
      <c r="J1360" s="26" t="s">
        <v>845</v>
      </c>
      <c r="K1360" s="26" t="s">
        <v>845</v>
      </c>
      <c r="M1360" s="27">
        <v>46239.7</v>
      </c>
      <c r="N1360" s="27">
        <v>0</v>
      </c>
      <c r="O1360" s="27">
        <v>46239.7</v>
      </c>
      <c r="P1360" s="27">
        <v>40172071</v>
      </c>
      <c r="Q1360" s="27">
        <v>0</v>
      </c>
      <c r="R1360" s="27">
        <v>0</v>
      </c>
      <c r="S1360" s="27">
        <v>0</v>
      </c>
      <c r="T1360" s="27">
        <v>6077914</v>
      </c>
      <c r="U1360" s="27">
        <v>46239.7</v>
      </c>
      <c r="V1360" s="27">
        <v>0</v>
      </c>
      <c r="W1360" s="27">
        <v>46239.7</v>
      </c>
      <c r="X1360" s="27">
        <v>46249985</v>
      </c>
    </row>
    <row r="1361" spans="1:25" hidden="1" x14ac:dyDescent="0.3">
      <c r="A1361" s="26" t="s">
        <v>3428</v>
      </c>
      <c r="B1361" s="26">
        <v>0</v>
      </c>
      <c r="C1361" s="26" t="s">
        <v>679</v>
      </c>
      <c r="D1361" s="26" t="s">
        <v>483</v>
      </c>
      <c r="E1361" s="26" t="s">
        <v>624</v>
      </c>
      <c r="F1361" s="26">
        <v>2017</v>
      </c>
      <c r="G1361" s="26" t="s">
        <v>775</v>
      </c>
      <c r="H1361" s="26">
        <v>1</v>
      </c>
      <c r="I1361" s="26" t="s">
        <v>882</v>
      </c>
      <c r="J1361" s="26" t="s">
        <v>849</v>
      </c>
      <c r="K1361" s="26" t="s">
        <v>845</v>
      </c>
      <c r="M1361" s="27">
        <v>58277.52</v>
      </c>
      <c r="N1361" s="27">
        <v>0</v>
      </c>
      <c r="O1361" s="27">
        <v>58277.52</v>
      </c>
      <c r="P1361" s="27">
        <v>40160558</v>
      </c>
      <c r="Q1361" s="27">
        <v>0</v>
      </c>
      <c r="R1361" s="27">
        <v>0</v>
      </c>
      <c r="S1361" s="27">
        <v>0</v>
      </c>
      <c r="T1361" s="27">
        <v>5640167</v>
      </c>
      <c r="U1361" s="27">
        <v>58277.52</v>
      </c>
      <c r="V1361" s="27">
        <v>0</v>
      </c>
      <c r="W1361" s="27">
        <v>58277.52</v>
      </c>
      <c r="X1361" s="27">
        <v>45800725</v>
      </c>
    </row>
    <row r="1362" spans="1:25" hidden="1" x14ac:dyDescent="0.3">
      <c r="A1362" s="26" t="s">
        <v>3429</v>
      </c>
      <c r="B1362" s="26">
        <v>0</v>
      </c>
      <c r="C1362" s="26" t="s">
        <v>679</v>
      </c>
      <c r="D1362" s="26" t="s">
        <v>484</v>
      </c>
      <c r="E1362" s="26" t="s">
        <v>624</v>
      </c>
      <c r="F1362" s="26">
        <v>2016</v>
      </c>
      <c r="G1362" s="26" t="s">
        <v>775</v>
      </c>
      <c r="H1362" s="26">
        <v>1</v>
      </c>
      <c r="I1362" s="26" t="s">
        <v>806</v>
      </c>
      <c r="J1362" s="26" t="s">
        <v>806</v>
      </c>
      <c r="K1362" s="26" t="s">
        <v>807</v>
      </c>
      <c r="L1362" s="26" t="s">
        <v>3430</v>
      </c>
      <c r="M1362" s="27">
        <v>27844.5</v>
      </c>
      <c r="N1362" s="27">
        <v>0</v>
      </c>
      <c r="O1362" s="27">
        <v>27844.5</v>
      </c>
      <c r="P1362" s="27">
        <v>2896071.34</v>
      </c>
      <c r="Q1362" s="27">
        <v>1318.6</v>
      </c>
      <c r="R1362" s="27">
        <v>0</v>
      </c>
      <c r="S1362" s="27">
        <v>1318.6</v>
      </c>
      <c r="U1362" s="27">
        <v>29163.1</v>
      </c>
      <c r="V1362" s="27">
        <v>0</v>
      </c>
      <c r="W1362" s="27">
        <v>29163.1</v>
      </c>
      <c r="X1362" s="27">
        <v>2896071.34</v>
      </c>
    </row>
    <row r="1363" spans="1:25" hidden="1" x14ac:dyDescent="0.3">
      <c r="A1363" s="26" t="s">
        <v>3431</v>
      </c>
      <c r="B1363" s="26">
        <v>0</v>
      </c>
      <c r="C1363" s="26" t="s">
        <v>679</v>
      </c>
      <c r="D1363" s="26" t="s">
        <v>484</v>
      </c>
      <c r="E1363" s="26" t="s">
        <v>624</v>
      </c>
      <c r="F1363" s="26">
        <v>2017</v>
      </c>
      <c r="G1363" s="26" t="s">
        <v>775</v>
      </c>
      <c r="H1363" s="26">
        <v>1</v>
      </c>
      <c r="K1363" s="26" t="s">
        <v>845</v>
      </c>
      <c r="M1363" s="27">
        <v>86034.15</v>
      </c>
      <c r="N1363" s="27">
        <v>0</v>
      </c>
      <c r="O1363" s="27">
        <v>86034.15</v>
      </c>
      <c r="P1363" s="27">
        <v>6418603.7300000004</v>
      </c>
      <c r="S1363" s="27">
        <v>0</v>
      </c>
      <c r="U1363" s="27">
        <v>86034.15</v>
      </c>
      <c r="V1363" s="27">
        <v>0</v>
      </c>
      <c r="W1363" s="27">
        <v>86034.15</v>
      </c>
      <c r="X1363" s="27">
        <v>6418603.7300000004</v>
      </c>
    </row>
    <row r="1364" spans="1:25" hidden="1" x14ac:dyDescent="0.3">
      <c r="A1364" s="26" t="s">
        <v>3432</v>
      </c>
      <c r="B1364" s="26">
        <v>0</v>
      </c>
      <c r="C1364" s="26" t="s">
        <v>679</v>
      </c>
      <c r="D1364" s="26" t="s">
        <v>485</v>
      </c>
      <c r="E1364" s="26" t="s">
        <v>624</v>
      </c>
      <c r="F1364" s="26">
        <v>2015</v>
      </c>
      <c r="G1364" s="26" t="s">
        <v>843</v>
      </c>
      <c r="H1364" s="26">
        <v>0</v>
      </c>
    </row>
    <row r="1365" spans="1:25" hidden="1" x14ac:dyDescent="0.3">
      <c r="A1365" s="26" t="s">
        <v>3433</v>
      </c>
      <c r="B1365" s="26">
        <v>0</v>
      </c>
      <c r="C1365" s="26" t="s">
        <v>679</v>
      </c>
      <c r="D1365" s="26" t="s">
        <v>485</v>
      </c>
      <c r="E1365" s="26" t="s">
        <v>624</v>
      </c>
      <c r="F1365" s="26">
        <v>2016</v>
      </c>
      <c r="G1365" s="26" t="s">
        <v>775</v>
      </c>
      <c r="H1365" s="26">
        <v>1</v>
      </c>
      <c r="I1365" s="26" t="s">
        <v>845</v>
      </c>
      <c r="J1365" s="26" t="s">
        <v>845</v>
      </c>
      <c r="K1365" s="26" t="s">
        <v>845</v>
      </c>
      <c r="M1365" s="27">
        <v>1615.68</v>
      </c>
      <c r="N1365" s="27">
        <v>0</v>
      </c>
      <c r="O1365" s="27">
        <v>1615.68</v>
      </c>
      <c r="P1365" s="27">
        <v>4677323.5999999996</v>
      </c>
      <c r="Q1365" s="27">
        <v>0</v>
      </c>
      <c r="R1365" s="27">
        <v>0</v>
      </c>
      <c r="S1365" s="27">
        <v>0</v>
      </c>
      <c r="T1365" s="27">
        <v>784835</v>
      </c>
      <c r="U1365" s="27">
        <v>1615.68</v>
      </c>
      <c r="V1365" s="27">
        <v>0</v>
      </c>
      <c r="W1365" s="27">
        <v>1615.68</v>
      </c>
      <c r="X1365" s="27">
        <v>5462158.5999999996</v>
      </c>
    </row>
    <row r="1366" spans="1:25" hidden="1" x14ac:dyDescent="0.3">
      <c r="A1366" s="26" t="s">
        <v>3434</v>
      </c>
      <c r="B1366" s="26">
        <v>0</v>
      </c>
      <c r="C1366" s="26" t="s">
        <v>679</v>
      </c>
      <c r="D1366" s="26" t="s">
        <v>485</v>
      </c>
      <c r="E1366" s="26" t="s">
        <v>624</v>
      </c>
      <c r="F1366" s="26">
        <v>2017</v>
      </c>
      <c r="G1366" s="26" t="s">
        <v>775</v>
      </c>
      <c r="H1366" s="26">
        <v>1</v>
      </c>
      <c r="I1366" s="26" t="s">
        <v>882</v>
      </c>
      <c r="J1366" s="26" t="s">
        <v>849</v>
      </c>
      <c r="K1366" s="26" t="s">
        <v>845</v>
      </c>
      <c r="M1366" s="27">
        <v>42734.83</v>
      </c>
      <c r="N1366" s="27">
        <v>0</v>
      </c>
      <c r="O1366" s="27">
        <v>42734.83</v>
      </c>
      <c r="P1366" s="27">
        <v>11144675.33</v>
      </c>
      <c r="Q1366" s="27">
        <v>0</v>
      </c>
      <c r="R1366" s="27">
        <v>0</v>
      </c>
      <c r="S1366" s="27">
        <v>0</v>
      </c>
      <c r="T1366" s="27">
        <v>1288700</v>
      </c>
      <c r="U1366" s="27">
        <v>42734.83</v>
      </c>
      <c r="V1366" s="27">
        <v>0</v>
      </c>
      <c r="W1366" s="27">
        <v>42734.83</v>
      </c>
      <c r="X1366" s="27">
        <v>12433375.33</v>
      </c>
    </row>
    <row r="1367" spans="1:25" hidden="1" x14ac:dyDescent="0.3">
      <c r="A1367" s="26" t="s">
        <v>3435</v>
      </c>
      <c r="B1367" s="26">
        <v>0</v>
      </c>
      <c r="C1367" s="26" t="s">
        <v>679</v>
      </c>
      <c r="D1367" s="26" t="s">
        <v>486</v>
      </c>
      <c r="E1367" s="26" t="s">
        <v>624</v>
      </c>
      <c r="F1367" s="26">
        <v>2018</v>
      </c>
      <c r="G1367" s="26" t="s">
        <v>775</v>
      </c>
      <c r="H1367" s="26">
        <v>1</v>
      </c>
      <c r="I1367" s="26" t="s">
        <v>882</v>
      </c>
      <c r="J1367" s="26" t="s">
        <v>849</v>
      </c>
      <c r="K1367" s="26" t="s">
        <v>845</v>
      </c>
      <c r="L1367" s="26" t="s">
        <v>3420</v>
      </c>
      <c r="M1367" s="27">
        <v>6536.04</v>
      </c>
      <c r="N1367" s="27">
        <v>0</v>
      </c>
      <c r="O1367" s="27">
        <v>6536.04</v>
      </c>
      <c r="P1367" s="27">
        <v>2123909.65</v>
      </c>
      <c r="Q1367" s="27">
        <v>0</v>
      </c>
      <c r="R1367" s="27">
        <v>0</v>
      </c>
      <c r="S1367" s="27">
        <v>0</v>
      </c>
      <c r="T1367" s="27">
        <v>155717.71</v>
      </c>
      <c r="U1367" s="27">
        <v>6536.04</v>
      </c>
      <c r="V1367" s="27">
        <v>0</v>
      </c>
      <c r="W1367" s="27">
        <v>6536.04</v>
      </c>
      <c r="X1367" s="27">
        <v>2279627.36</v>
      </c>
    </row>
    <row r="1368" spans="1:25" x14ac:dyDescent="0.3">
      <c r="A1368" s="26" t="s">
        <v>3436</v>
      </c>
      <c r="B1368" s="26">
        <v>0</v>
      </c>
      <c r="C1368" s="26" t="s">
        <v>679</v>
      </c>
      <c r="D1368" s="26" t="s">
        <v>486</v>
      </c>
      <c r="E1368" s="26" t="s">
        <v>624</v>
      </c>
      <c r="F1368" s="26">
        <v>2019</v>
      </c>
      <c r="G1368" s="26" t="s">
        <v>805</v>
      </c>
      <c r="H1368" s="26">
        <v>0</v>
      </c>
      <c r="I1368" s="26" t="s">
        <v>882</v>
      </c>
      <c r="J1368" s="26" t="s">
        <v>845</v>
      </c>
      <c r="K1368" s="26" t="s">
        <v>845</v>
      </c>
      <c r="L1368" s="26" t="s">
        <v>3420</v>
      </c>
      <c r="M1368" s="27">
        <v>3130.45</v>
      </c>
      <c r="N1368" s="27">
        <v>0</v>
      </c>
      <c r="O1368" s="27">
        <v>3130.45</v>
      </c>
      <c r="P1368" s="27">
        <v>2929007.76</v>
      </c>
      <c r="Q1368" s="27">
        <v>1263.97</v>
      </c>
      <c r="R1368" s="27">
        <v>0</v>
      </c>
      <c r="S1368" s="27">
        <v>1263.97</v>
      </c>
      <c r="T1368" s="27">
        <v>522748.85</v>
      </c>
      <c r="U1368" s="27">
        <v>4394.42</v>
      </c>
      <c r="V1368" s="27">
        <v>0</v>
      </c>
      <c r="W1368" s="27">
        <v>4394.42</v>
      </c>
      <c r="X1368" s="27">
        <v>3451756.61</v>
      </c>
    </row>
    <row r="1369" spans="1:25" hidden="1" x14ac:dyDescent="0.3">
      <c r="A1369" s="26" t="s">
        <v>3437</v>
      </c>
      <c r="B1369" s="26">
        <v>0</v>
      </c>
      <c r="C1369" s="26" t="s">
        <v>679</v>
      </c>
      <c r="D1369" s="26" t="s">
        <v>486</v>
      </c>
      <c r="E1369" s="26" t="s">
        <v>624</v>
      </c>
      <c r="F1369" s="26">
        <v>2020</v>
      </c>
      <c r="G1369" s="26" t="s">
        <v>843</v>
      </c>
      <c r="H1369" s="26">
        <v>0</v>
      </c>
    </row>
    <row r="1370" spans="1:25" hidden="1" x14ac:dyDescent="0.3">
      <c r="A1370" s="26" t="s">
        <v>3438</v>
      </c>
      <c r="B1370" s="26">
        <v>0</v>
      </c>
      <c r="C1370" s="26" t="s">
        <v>685</v>
      </c>
      <c r="D1370" s="26" t="s">
        <v>524</v>
      </c>
      <c r="E1370" s="26" t="s">
        <v>624</v>
      </c>
      <c r="F1370" s="26">
        <v>2016</v>
      </c>
      <c r="G1370" s="26" t="s">
        <v>775</v>
      </c>
      <c r="H1370" s="26">
        <v>1</v>
      </c>
      <c r="I1370" s="26" t="s">
        <v>806</v>
      </c>
      <c r="J1370" s="26" t="s">
        <v>806</v>
      </c>
      <c r="K1370" s="26" t="s">
        <v>807</v>
      </c>
      <c r="M1370" s="27">
        <v>372.72</v>
      </c>
      <c r="N1370" s="27">
        <v>0</v>
      </c>
      <c r="O1370" s="27">
        <v>372.72</v>
      </c>
      <c r="P1370" s="27">
        <v>579524</v>
      </c>
      <c r="Q1370" s="27">
        <v>0</v>
      </c>
      <c r="R1370" s="27">
        <v>0</v>
      </c>
      <c r="S1370" s="27">
        <v>0</v>
      </c>
      <c r="U1370" s="27">
        <v>372.72</v>
      </c>
      <c r="V1370" s="27">
        <v>0</v>
      </c>
      <c r="W1370" s="27">
        <v>372.72</v>
      </c>
      <c r="X1370" s="27">
        <v>579524</v>
      </c>
    </row>
    <row r="1371" spans="1:25" hidden="1" x14ac:dyDescent="0.3">
      <c r="A1371" s="26" t="s">
        <v>3439</v>
      </c>
      <c r="B1371" s="26">
        <v>0</v>
      </c>
      <c r="C1371" s="26" t="s">
        <v>685</v>
      </c>
      <c r="D1371" s="26" t="s">
        <v>524</v>
      </c>
      <c r="E1371" s="26" t="s">
        <v>624</v>
      </c>
      <c r="F1371" s="26">
        <v>2017</v>
      </c>
      <c r="G1371" s="26" t="s">
        <v>775</v>
      </c>
      <c r="H1371" s="26">
        <v>1</v>
      </c>
      <c r="I1371" s="26" t="s">
        <v>1008</v>
      </c>
      <c r="K1371" s="26" t="s">
        <v>845</v>
      </c>
      <c r="M1371" s="27">
        <v>210.42</v>
      </c>
      <c r="N1371" s="27">
        <v>0</v>
      </c>
      <c r="O1371" s="27">
        <v>210.42</v>
      </c>
      <c r="P1371" s="27">
        <v>977048</v>
      </c>
      <c r="Q1371" s="27">
        <v>0</v>
      </c>
      <c r="R1371" s="27">
        <v>0</v>
      </c>
      <c r="S1371" s="27">
        <v>0</v>
      </c>
      <c r="T1371" s="27">
        <v>0</v>
      </c>
      <c r="U1371" s="27">
        <v>210.42</v>
      </c>
      <c r="V1371" s="27">
        <v>0</v>
      </c>
      <c r="W1371" s="27">
        <v>210.42</v>
      </c>
      <c r="X1371" s="27">
        <v>977048</v>
      </c>
      <c r="Y1371" s="26" t="s">
        <v>3440</v>
      </c>
    </row>
    <row r="1372" spans="1:25" hidden="1" x14ac:dyDescent="0.3">
      <c r="A1372" s="26" t="s">
        <v>3441</v>
      </c>
      <c r="B1372" s="26">
        <v>0</v>
      </c>
      <c r="C1372" s="26" t="s">
        <v>685</v>
      </c>
      <c r="D1372" s="26" t="s">
        <v>524</v>
      </c>
      <c r="E1372" s="26" t="s">
        <v>624</v>
      </c>
      <c r="F1372" s="26">
        <v>2018</v>
      </c>
      <c r="G1372" s="26" t="s">
        <v>775</v>
      </c>
      <c r="H1372" s="26">
        <v>1</v>
      </c>
      <c r="I1372" s="26" t="s">
        <v>1008</v>
      </c>
      <c r="K1372" s="26" t="s">
        <v>845</v>
      </c>
      <c r="M1372" s="27">
        <v>828.06</v>
      </c>
      <c r="O1372" s="27">
        <v>828.06</v>
      </c>
      <c r="P1372" s="27">
        <v>1669584</v>
      </c>
      <c r="S1372" s="27">
        <v>0</v>
      </c>
      <c r="U1372" s="27">
        <v>828.06</v>
      </c>
      <c r="V1372" s="27">
        <v>0</v>
      </c>
      <c r="W1372" s="27">
        <v>828.06</v>
      </c>
      <c r="X1372" s="27">
        <v>1669584</v>
      </c>
      <c r="Y1372" s="26" t="s">
        <v>3442</v>
      </c>
    </row>
    <row r="1373" spans="1:25" x14ac:dyDescent="0.3">
      <c r="A1373" s="26" t="s">
        <v>3443</v>
      </c>
      <c r="B1373" s="26">
        <v>0</v>
      </c>
      <c r="C1373" s="26" t="s">
        <v>685</v>
      </c>
      <c r="D1373" s="26" t="s">
        <v>3444</v>
      </c>
      <c r="E1373" s="26" t="s">
        <v>624</v>
      </c>
      <c r="F1373" s="26">
        <v>2019</v>
      </c>
      <c r="G1373" s="26" t="s">
        <v>775</v>
      </c>
      <c r="H1373" s="26">
        <v>1</v>
      </c>
      <c r="I1373" s="26" t="s">
        <v>1008</v>
      </c>
      <c r="K1373" s="26" t="s">
        <v>845</v>
      </c>
      <c r="M1373" s="27">
        <v>1010.11</v>
      </c>
      <c r="O1373" s="27">
        <v>1010.11</v>
      </c>
      <c r="P1373" s="27">
        <v>631622</v>
      </c>
      <c r="S1373" s="27">
        <v>0</v>
      </c>
      <c r="U1373" s="27">
        <v>1010.11</v>
      </c>
      <c r="V1373" s="27">
        <v>0</v>
      </c>
      <c r="W1373" s="27">
        <v>1010.11</v>
      </c>
      <c r="X1373" s="27">
        <v>631622</v>
      </c>
    </row>
    <row r="1374" spans="1:25" hidden="1" x14ac:dyDescent="0.3">
      <c r="A1374" s="26" t="s">
        <v>3445</v>
      </c>
      <c r="B1374" s="26">
        <v>0</v>
      </c>
      <c r="C1374" s="26" t="s">
        <v>685</v>
      </c>
      <c r="D1374" s="26" t="s">
        <v>525</v>
      </c>
      <c r="E1374" s="26" t="s">
        <v>624</v>
      </c>
      <c r="F1374" s="26">
        <v>2016</v>
      </c>
      <c r="G1374" s="26" t="s">
        <v>775</v>
      </c>
      <c r="H1374" s="26">
        <v>1</v>
      </c>
      <c r="I1374" s="26" t="s">
        <v>1008</v>
      </c>
      <c r="K1374" s="26" t="s">
        <v>845</v>
      </c>
      <c r="O1374" s="27">
        <v>0</v>
      </c>
      <c r="P1374" s="27">
        <v>904229</v>
      </c>
      <c r="S1374" s="27">
        <v>0</v>
      </c>
      <c r="U1374" s="27">
        <v>0</v>
      </c>
      <c r="V1374" s="27">
        <v>0</v>
      </c>
      <c r="W1374" s="27">
        <v>0</v>
      </c>
      <c r="X1374" s="27">
        <v>904229</v>
      </c>
    </row>
    <row r="1375" spans="1:25" hidden="1" x14ac:dyDescent="0.3">
      <c r="A1375" s="26" t="s">
        <v>3446</v>
      </c>
      <c r="B1375" s="26">
        <v>0</v>
      </c>
      <c r="C1375" s="26" t="s">
        <v>685</v>
      </c>
      <c r="D1375" s="26" t="s">
        <v>525</v>
      </c>
      <c r="E1375" s="26" t="s">
        <v>624</v>
      </c>
      <c r="F1375" s="26">
        <v>2017</v>
      </c>
      <c r="G1375" s="26" t="s">
        <v>775</v>
      </c>
      <c r="H1375" s="26">
        <v>1</v>
      </c>
      <c r="I1375" s="26" t="s">
        <v>1008</v>
      </c>
      <c r="K1375" s="26" t="s">
        <v>845</v>
      </c>
      <c r="M1375" s="27">
        <v>27.08</v>
      </c>
      <c r="O1375" s="27">
        <v>27.08</v>
      </c>
      <c r="P1375" s="27">
        <v>1040921</v>
      </c>
      <c r="S1375" s="27">
        <v>0</v>
      </c>
      <c r="U1375" s="27">
        <v>27.08</v>
      </c>
      <c r="V1375" s="27">
        <v>0</v>
      </c>
      <c r="W1375" s="27">
        <v>27.08</v>
      </c>
      <c r="X1375" s="27">
        <v>1040921</v>
      </c>
      <c r="Y1375" s="26" t="s">
        <v>3447</v>
      </c>
    </row>
    <row r="1376" spans="1:25" hidden="1" x14ac:dyDescent="0.3">
      <c r="A1376" s="26" t="s">
        <v>3448</v>
      </c>
      <c r="B1376" s="26">
        <v>0</v>
      </c>
      <c r="C1376" s="26" t="s">
        <v>685</v>
      </c>
      <c r="D1376" s="26" t="s">
        <v>525</v>
      </c>
      <c r="E1376" s="26" t="s">
        <v>624</v>
      </c>
      <c r="F1376" s="26">
        <v>2018</v>
      </c>
      <c r="G1376" s="26" t="s">
        <v>775</v>
      </c>
      <c r="H1376" s="26">
        <v>1</v>
      </c>
      <c r="I1376" s="26" t="s">
        <v>1008</v>
      </c>
      <c r="K1376" s="26" t="s">
        <v>845</v>
      </c>
      <c r="M1376" s="27">
        <v>27</v>
      </c>
      <c r="O1376" s="27">
        <v>27</v>
      </c>
      <c r="P1376" s="27">
        <v>320378</v>
      </c>
      <c r="S1376" s="27">
        <v>0</v>
      </c>
      <c r="U1376" s="27">
        <v>27</v>
      </c>
      <c r="V1376" s="27">
        <v>0</v>
      </c>
      <c r="W1376" s="27">
        <v>27</v>
      </c>
      <c r="X1376" s="27">
        <v>320378</v>
      </c>
      <c r="Y1376" s="26" t="s">
        <v>3449</v>
      </c>
    </row>
    <row r="1377" spans="1:25" hidden="1" x14ac:dyDescent="0.3">
      <c r="A1377" s="26" t="s">
        <v>3450</v>
      </c>
      <c r="B1377" s="26">
        <v>0</v>
      </c>
      <c r="C1377" s="26" t="s">
        <v>685</v>
      </c>
      <c r="D1377" s="26" t="s">
        <v>526</v>
      </c>
      <c r="E1377" s="26" t="s">
        <v>624</v>
      </c>
      <c r="F1377" s="26">
        <v>2018</v>
      </c>
      <c r="G1377" s="26" t="s">
        <v>775</v>
      </c>
      <c r="H1377" s="26">
        <v>1</v>
      </c>
      <c r="I1377" s="26" t="s">
        <v>1008</v>
      </c>
      <c r="K1377" s="26" t="s">
        <v>845</v>
      </c>
      <c r="M1377" s="27">
        <v>13.52</v>
      </c>
      <c r="O1377" s="27">
        <v>13.52</v>
      </c>
      <c r="P1377" s="27">
        <v>355521</v>
      </c>
      <c r="S1377" s="27">
        <v>0</v>
      </c>
      <c r="U1377" s="27">
        <v>13.52</v>
      </c>
      <c r="V1377" s="27">
        <v>0</v>
      </c>
      <c r="W1377" s="27">
        <v>13.52</v>
      </c>
      <c r="X1377" s="27">
        <v>355521</v>
      </c>
      <c r="Y1377" s="26" t="s">
        <v>3451</v>
      </c>
    </row>
    <row r="1378" spans="1:25" x14ac:dyDescent="0.3">
      <c r="A1378" s="26" t="s">
        <v>3452</v>
      </c>
      <c r="B1378" s="26">
        <v>0</v>
      </c>
      <c r="C1378" s="26" t="s">
        <v>685</v>
      </c>
      <c r="D1378" s="26" t="s">
        <v>526</v>
      </c>
      <c r="E1378" s="26" t="s">
        <v>624</v>
      </c>
      <c r="F1378" s="26">
        <v>2019</v>
      </c>
      <c r="G1378" s="26" t="s">
        <v>775</v>
      </c>
      <c r="H1378" s="26">
        <v>1</v>
      </c>
      <c r="I1378" s="26" t="s">
        <v>1008</v>
      </c>
      <c r="K1378" s="26" t="s">
        <v>845</v>
      </c>
      <c r="M1378" s="27">
        <v>13.52</v>
      </c>
      <c r="O1378" s="27">
        <v>13.52</v>
      </c>
      <c r="P1378" s="27">
        <v>691088</v>
      </c>
      <c r="S1378" s="27">
        <v>0</v>
      </c>
      <c r="U1378" s="27">
        <v>13.52</v>
      </c>
      <c r="V1378" s="27">
        <v>0</v>
      </c>
      <c r="W1378" s="27">
        <v>13.52</v>
      </c>
      <c r="X1378" s="27">
        <v>691088</v>
      </c>
      <c r="Y1378" s="26" t="s">
        <v>3453</v>
      </c>
    </row>
    <row r="1379" spans="1:25" hidden="1" x14ac:dyDescent="0.3">
      <c r="A1379" s="26" t="s">
        <v>3454</v>
      </c>
      <c r="B1379" s="26">
        <v>0</v>
      </c>
      <c r="C1379" s="26" t="s">
        <v>729</v>
      </c>
      <c r="D1379" s="26" t="s">
        <v>547</v>
      </c>
      <c r="E1379" s="26" t="s">
        <v>624</v>
      </c>
      <c r="F1379" s="26">
        <v>2016</v>
      </c>
      <c r="G1379" s="26" t="s">
        <v>775</v>
      </c>
      <c r="H1379" s="26">
        <v>1</v>
      </c>
      <c r="I1379" s="26" t="s">
        <v>806</v>
      </c>
      <c r="J1379" s="26" t="s">
        <v>849</v>
      </c>
      <c r="K1379" s="26" t="s">
        <v>845</v>
      </c>
      <c r="M1379" s="27">
        <v>0</v>
      </c>
      <c r="N1379" s="27">
        <v>0</v>
      </c>
      <c r="O1379" s="27">
        <v>0</v>
      </c>
      <c r="P1379" s="27">
        <v>2515034</v>
      </c>
      <c r="Q1379" s="27">
        <v>1915.85916574618</v>
      </c>
      <c r="S1379" s="27">
        <v>1915.85916574618</v>
      </c>
      <c r="T1379" s="27">
        <v>2523465</v>
      </c>
      <c r="U1379" s="27">
        <v>1915.85916574618</v>
      </c>
      <c r="V1379" s="27">
        <v>0</v>
      </c>
      <c r="W1379" s="27">
        <v>1915.85916574618</v>
      </c>
      <c r="X1379" s="27">
        <v>5038499</v>
      </c>
      <c r="Y1379" s="26" t="s">
        <v>3455</v>
      </c>
    </row>
    <row r="1380" spans="1:25" hidden="1" x14ac:dyDescent="0.3">
      <c r="A1380" s="26" t="s">
        <v>3456</v>
      </c>
      <c r="B1380" s="26">
        <v>0</v>
      </c>
      <c r="C1380" s="26" t="s">
        <v>729</v>
      </c>
      <c r="D1380" s="26" t="s">
        <v>547</v>
      </c>
      <c r="E1380" s="26" t="s">
        <v>624</v>
      </c>
      <c r="F1380" s="26">
        <v>2017</v>
      </c>
      <c r="G1380" s="26" t="s">
        <v>775</v>
      </c>
      <c r="H1380" s="26">
        <v>1</v>
      </c>
      <c r="I1380" s="26" t="s">
        <v>806</v>
      </c>
      <c r="K1380" s="26" t="s">
        <v>845</v>
      </c>
      <c r="M1380" s="27">
        <v>0</v>
      </c>
      <c r="N1380" s="27">
        <v>0</v>
      </c>
      <c r="O1380" s="27">
        <v>0</v>
      </c>
      <c r="P1380" s="27">
        <v>8274131.0899999999</v>
      </c>
      <c r="Q1380" s="27">
        <v>4316.1834829831696</v>
      </c>
      <c r="R1380" s="27">
        <v>0</v>
      </c>
      <c r="S1380" s="27">
        <v>4316.1834829831696</v>
      </c>
      <c r="T1380" s="27">
        <v>2087696.61</v>
      </c>
      <c r="U1380" s="27">
        <v>4316.1834829831696</v>
      </c>
      <c r="V1380" s="27">
        <v>0</v>
      </c>
      <c r="W1380" s="27">
        <v>4316.1834829831696</v>
      </c>
      <c r="X1380" s="27">
        <v>10361827.699999999</v>
      </c>
      <c r="Y1380" s="26" t="s">
        <v>3457</v>
      </c>
    </row>
    <row r="1381" spans="1:25" hidden="1" x14ac:dyDescent="0.3">
      <c r="A1381" s="26" t="s">
        <v>3458</v>
      </c>
      <c r="B1381" s="26">
        <v>0</v>
      </c>
      <c r="C1381" s="26" t="s">
        <v>729</v>
      </c>
      <c r="D1381" s="26" t="s">
        <v>548</v>
      </c>
      <c r="E1381" s="26" t="s">
        <v>624</v>
      </c>
      <c r="F1381" s="26">
        <v>2018</v>
      </c>
      <c r="G1381" s="26" t="s">
        <v>775</v>
      </c>
      <c r="H1381" s="26">
        <v>1</v>
      </c>
      <c r="I1381" s="26" t="s">
        <v>806</v>
      </c>
      <c r="J1381" s="26" t="s">
        <v>849</v>
      </c>
      <c r="K1381" s="26" t="s">
        <v>845</v>
      </c>
      <c r="M1381" s="27">
        <v>0</v>
      </c>
      <c r="N1381" s="27">
        <v>0</v>
      </c>
      <c r="O1381" s="27">
        <v>0</v>
      </c>
      <c r="P1381" s="27">
        <v>1839567</v>
      </c>
      <c r="Q1381" s="27">
        <v>1680.9295049386201</v>
      </c>
      <c r="R1381" s="27">
        <v>0</v>
      </c>
      <c r="S1381" s="27">
        <v>1680.9295049386201</v>
      </c>
      <c r="T1381" s="27">
        <v>836921</v>
      </c>
      <c r="U1381" s="27">
        <v>1680.9295049386201</v>
      </c>
      <c r="V1381" s="27">
        <v>0</v>
      </c>
      <c r="W1381" s="27">
        <v>1680.9295049386201</v>
      </c>
      <c r="X1381" s="27">
        <v>2676488</v>
      </c>
      <c r="Y1381" s="26" t="s">
        <v>3459</v>
      </c>
    </row>
    <row r="1382" spans="1:25" x14ac:dyDescent="0.3">
      <c r="A1382" s="26" t="s">
        <v>3460</v>
      </c>
      <c r="B1382" s="26">
        <v>0</v>
      </c>
      <c r="C1382" s="26" t="s">
        <v>729</v>
      </c>
      <c r="D1382" s="26" t="s">
        <v>548</v>
      </c>
      <c r="E1382" s="26" t="s">
        <v>624</v>
      </c>
      <c r="F1382" s="26">
        <v>2019</v>
      </c>
      <c r="G1382" s="26" t="s">
        <v>775</v>
      </c>
      <c r="H1382" s="26">
        <v>1</v>
      </c>
      <c r="I1382" s="26" t="s">
        <v>806</v>
      </c>
      <c r="J1382" s="26" t="s">
        <v>849</v>
      </c>
      <c r="K1382" s="26" t="s">
        <v>845</v>
      </c>
      <c r="O1382" s="27">
        <v>0</v>
      </c>
      <c r="P1382" s="27">
        <v>2144667.71999999</v>
      </c>
      <c r="Q1382" s="27">
        <v>2757.16</v>
      </c>
      <c r="S1382" s="27">
        <v>2757.16</v>
      </c>
      <c r="T1382" s="27">
        <v>1015898</v>
      </c>
      <c r="U1382" s="27">
        <v>2757.16</v>
      </c>
      <c r="V1382" s="27">
        <v>0</v>
      </c>
      <c r="W1382" s="27">
        <v>2757.16</v>
      </c>
      <c r="X1382" s="27">
        <v>3160565.71999999</v>
      </c>
      <c r="Y1382" s="26" t="s">
        <v>3461</v>
      </c>
    </row>
    <row r="1383" spans="1:25" hidden="1" x14ac:dyDescent="0.3">
      <c r="A1383" s="26" t="s">
        <v>3462</v>
      </c>
      <c r="B1383" s="26">
        <v>0</v>
      </c>
      <c r="C1383" s="26" t="s">
        <v>729</v>
      </c>
      <c r="D1383" s="26" t="s">
        <v>549</v>
      </c>
      <c r="E1383" s="26" t="s">
        <v>624</v>
      </c>
      <c r="F1383" s="26">
        <v>2016</v>
      </c>
      <c r="G1383" s="26" t="s">
        <v>775</v>
      </c>
      <c r="H1383" s="26">
        <v>1</v>
      </c>
      <c r="I1383" s="26" t="s">
        <v>1008</v>
      </c>
      <c r="J1383" s="26" t="s">
        <v>1008</v>
      </c>
      <c r="K1383" s="26" t="s">
        <v>845</v>
      </c>
      <c r="M1383" s="27">
        <v>11551.754386491801</v>
      </c>
      <c r="N1383" s="27">
        <v>0</v>
      </c>
      <c r="O1383" s="27">
        <v>11551.754386491801</v>
      </c>
      <c r="P1383" s="27">
        <v>1877852.5699862</v>
      </c>
      <c r="S1383" s="27">
        <v>0</v>
      </c>
      <c r="T1383" s="27">
        <v>57103.211502314698</v>
      </c>
      <c r="U1383" s="27">
        <v>11551.754386491801</v>
      </c>
      <c r="V1383" s="27">
        <v>0</v>
      </c>
      <c r="W1383" s="27">
        <v>11551.754386491801</v>
      </c>
      <c r="X1383" s="27">
        <v>1934955.7814885201</v>
      </c>
      <c r="Y1383" s="26" t="s">
        <v>3463</v>
      </c>
    </row>
    <row r="1384" spans="1:25" hidden="1" x14ac:dyDescent="0.3">
      <c r="A1384" s="26" t="s">
        <v>3464</v>
      </c>
      <c r="B1384" s="26">
        <v>0</v>
      </c>
      <c r="C1384" s="26" t="s">
        <v>729</v>
      </c>
      <c r="D1384" s="26" t="s">
        <v>549</v>
      </c>
      <c r="E1384" s="26" t="s">
        <v>624</v>
      </c>
      <c r="F1384" s="26">
        <v>2017</v>
      </c>
      <c r="G1384" s="26" t="s">
        <v>775</v>
      </c>
      <c r="H1384" s="26">
        <v>1</v>
      </c>
      <c r="I1384" s="26" t="s">
        <v>1008</v>
      </c>
      <c r="J1384" s="26" t="s">
        <v>1008</v>
      </c>
      <c r="K1384" s="26" t="s">
        <v>845</v>
      </c>
      <c r="M1384" s="27">
        <v>18625.515640000001</v>
      </c>
      <c r="N1384" s="27">
        <v>0</v>
      </c>
      <c r="O1384" s="27">
        <v>18625.515640000001</v>
      </c>
      <c r="P1384" s="27">
        <v>6553519.3799999999</v>
      </c>
      <c r="S1384" s="27">
        <v>0</v>
      </c>
      <c r="T1384" s="27">
        <v>113325</v>
      </c>
      <c r="U1384" s="27">
        <v>18625.515640000001</v>
      </c>
      <c r="V1384" s="27">
        <v>0</v>
      </c>
      <c r="W1384" s="27">
        <v>18625.515640000001</v>
      </c>
      <c r="X1384" s="27">
        <v>6666844.3799999999</v>
      </c>
    </row>
    <row r="1385" spans="1:25" hidden="1" x14ac:dyDescent="0.3">
      <c r="A1385" s="26" t="s">
        <v>3465</v>
      </c>
      <c r="B1385" s="26">
        <v>0</v>
      </c>
      <c r="C1385" s="26" t="s">
        <v>729</v>
      </c>
      <c r="D1385" s="26" t="s">
        <v>550</v>
      </c>
      <c r="E1385" s="26" t="s">
        <v>624</v>
      </c>
      <c r="F1385" s="26">
        <v>2016</v>
      </c>
      <c r="G1385" s="26" t="s">
        <v>775</v>
      </c>
      <c r="H1385" s="26">
        <v>1</v>
      </c>
      <c r="I1385" s="26" t="s">
        <v>806</v>
      </c>
      <c r="K1385" s="26" t="s">
        <v>845</v>
      </c>
      <c r="L1385" s="26" t="s">
        <v>3466</v>
      </c>
      <c r="M1385" s="27">
        <v>30813.8</v>
      </c>
      <c r="N1385" s="27">
        <v>0</v>
      </c>
      <c r="O1385" s="27">
        <v>30813.8</v>
      </c>
      <c r="P1385" s="27">
        <v>641020</v>
      </c>
      <c r="S1385" s="27">
        <v>0</v>
      </c>
      <c r="U1385" s="27">
        <v>30813.8</v>
      </c>
      <c r="V1385" s="27">
        <v>0</v>
      </c>
      <c r="W1385" s="27">
        <v>30813.8</v>
      </c>
      <c r="X1385" s="27">
        <v>641020</v>
      </c>
      <c r="Y1385" s="26" t="e">
        <f>- Total grant Expenditure includes disbursements made by GF to the third parties.                          -  Paid taxes consist of: Social and Income taxes, Pension Fund Charges and Vehicles Tax.</f>
        <v>#NAME?</v>
      </c>
    </row>
    <row r="1386" spans="1:25" hidden="1" x14ac:dyDescent="0.3">
      <c r="A1386" s="26" t="s">
        <v>3467</v>
      </c>
      <c r="B1386" s="26">
        <v>0</v>
      </c>
      <c r="C1386" s="26" t="s">
        <v>729</v>
      </c>
      <c r="D1386" s="26" t="s">
        <v>550</v>
      </c>
      <c r="E1386" s="26" t="s">
        <v>624</v>
      </c>
      <c r="F1386" s="26">
        <v>2017</v>
      </c>
      <c r="G1386" s="26" t="s">
        <v>775</v>
      </c>
      <c r="H1386" s="26">
        <v>1</v>
      </c>
      <c r="I1386" s="26" t="s">
        <v>806</v>
      </c>
      <c r="K1386" s="26" t="s">
        <v>845</v>
      </c>
      <c r="L1386" s="26" t="s">
        <v>3468</v>
      </c>
      <c r="M1386" s="27">
        <v>131591.76</v>
      </c>
      <c r="O1386" s="27">
        <v>131591.76</v>
      </c>
      <c r="P1386" s="27">
        <v>3772488</v>
      </c>
      <c r="Q1386" s="27">
        <v>0</v>
      </c>
      <c r="R1386" s="27">
        <v>0</v>
      </c>
      <c r="S1386" s="27">
        <v>0</v>
      </c>
      <c r="T1386" s="27">
        <v>0</v>
      </c>
      <c r="U1386" s="27">
        <v>131591.76</v>
      </c>
      <c r="V1386" s="27">
        <v>0</v>
      </c>
      <c r="W1386" s="27">
        <v>131591.76</v>
      </c>
      <c r="X1386" s="27">
        <v>3772488</v>
      </c>
      <c r="Y1386" s="26" t="e">
        <f>- Total grant Expenditure includes disbursements made by GF to the third parties.                          -  Paid taxes consist of: Social and Income taxes, Pension Fund Charges and Vehicles Tax.</f>
        <v>#NAME?</v>
      </c>
    </row>
    <row r="1387" spans="1:25" hidden="1" x14ac:dyDescent="0.3">
      <c r="A1387" s="26" t="s">
        <v>3469</v>
      </c>
      <c r="B1387" s="26">
        <v>0</v>
      </c>
      <c r="C1387" s="26" t="s">
        <v>729</v>
      </c>
      <c r="D1387" s="26" t="s">
        <v>551</v>
      </c>
      <c r="E1387" s="26" t="s">
        <v>624</v>
      </c>
      <c r="F1387" s="26">
        <v>2018</v>
      </c>
      <c r="G1387" s="26" t="s">
        <v>775</v>
      </c>
      <c r="H1387" s="26">
        <v>1</v>
      </c>
      <c r="I1387" s="26" t="s">
        <v>806</v>
      </c>
      <c r="J1387" s="26" t="s">
        <v>882</v>
      </c>
      <c r="K1387" s="26" t="s">
        <v>845</v>
      </c>
      <c r="L1387" s="26" t="s">
        <v>3470</v>
      </c>
      <c r="M1387" s="27">
        <v>51643.834921796399</v>
      </c>
      <c r="O1387" s="27">
        <v>51643.834921796399</v>
      </c>
      <c r="P1387" s="27">
        <v>1498331</v>
      </c>
      <c r="Q1387" s="27">
        <v>20012.2</v>
      </c>
      <c r="S1387" s="27">
        <v>20012.2</v>
      </c>
      <c r="T1387" s="27">
        <v>239844</v>
      </c>
      <c r="U1387" s="27">
        <v>71656.034921796396</v>
      </c>
      <c r="V1387" s="27">
        <v>0</v>
      </c>
      <c r="W1387" s="27">
        <v>71656.034921796396</v>
      </c>
      <c r="X1387" s="27">
        <v>1738175</v>
      </c>
      <c r="Y1387" s="26" t="s">
        <v>3471</v>
      </c>
    </row>
    <row r="1388" spans="1:25" x14ac:dyDescent="0.3">
      <c r="A1388" s="26" t="s">
        <v>3472</v>
      </c>
      <c r="B1388" s="26">
        <v>0</v>
      </c>
      <c r="C1388" s="26" t="s">
        <v>729</v>
      </c>
      <c r="D1388" s="26" t="s">
        <v>551</v>
      </c>
      <c r="E1388" s="26" t="s">
        <v>624</v>
      </c>
      <c r="F1388" s="26">
        <v>2019</v>
      </c>
      <c r="G1388" s="26" t="s">
        <v>775</v>
      </c>
      <c r="H1388" s="26">
        <v>1</v>
      </c>
      <c r="I1388" s="26" t="s">
        <v>806</v>
      </c>
      <c r="J1388" s="26" t="s">
        <v>1008</v>
      </c>
      <c r="K1388" s="26" t="s">
        <v>845</v>
      </c>
      <c r="M1388" s="27">
        <v>75030.388007453206</v>
      </c>
      <c r="N1388" s="27">
        <v>0</v>
      </c>
      <c r="O1388" s="27">
        <v>75030.388007453206</v>
      </c>
      <c r="P1388" s="27">
        <v>1719460</v>
      </c>
      <c r="Q1388" s="27">
        <v>8820</v>
      </c>
      <c r="S1388" s="27">
        <v>8820</v>
      </c>
      <c r="T1388" s="27">
        <v>258230.31122535799</v>
      </c>
      <c r="U1388" s="27">
        <v>83850.388007453206</v>
      </c>
      <c r="V1388" s="27">
        <v>0</v>
      </c>
      <c r="W1388" s="27">
        <v>83850.388007453206</v>
      </c>
      <c r="X1388" s="27">
        <v>1977690.31122536</v>
      </c>
      <c r="Y1388" s="26" t="s">
        <v>3473</v>
      </c>
    </row>
    <row r="1389" spans="1:25" hidden="1" x14ac:dyDescent="0.3">
      <c r="A1389" s="26" t="s">
        <v>3474</v>
      </c>
      <c r="B1389" s="26">
        <v>0</v>
      </c>
      <c r="C1389" s="26" t="s">
        <v>3475</v>
      </c>
      <c r="D1389" s="26" t="s">
        <v>3476</v>
      </c>
      <c r="E1389" s="26" t="s">
        <v>624</v>
      </c>
      <c r="F1389" s="26">
        <v>2016</v>
      </c>
      <c r="G1389" s="26" t="s">
        <v>775</v>
      </c>
      <c r="H1389" s="26">
        <v>1</v>
      </c>
    </row>
    <row r="1390" spans="1:25" hidden="1" x14ac:dyDescent="0.3">
      <c r="A1390" s="26" t="s">
        <v>3477</v>
      </c>
      <c r="B1390" s="26">
        <v>0</v>
      </c>
      <c r="C1390" s="26" t="s">
        <v>3475</v>
      </c>
      <c r="D1390" s="26" t="s">
        <v>561</v>
      </c>
      <c r="E1390" s="26" t="s">
        <v>624</v>
      </c>
      <c r="F1390" s="26">
        <v>2018</v>
      </c>
      <c r="G1390" s="26" t="s">
        <v>775</v>
      </c>
      <c r="H1390" s="26">
        <v>1</v>
      </c>
      <c r="I1390" s="26" t="s">
        <v>882</v>
      </c>
      <c r="J1390" s="26" t="s">
        <v>882</v>
      </c>
      <c r="K1390" s="26" t="s">
        <v>845</v>
      </c>
      <c r="L1390" s="26" t="s">
        <v>3478</v>
      </c>
      <c r="M1390" s="27">
        <v>8319.15</v>
      </c>
      <c r="N1390" s="27">
        <v>0</v>
      </c>
      <c r="O1390" s="27">
        <v>8319.15</v>
      </c>
      <c r="P1390" s="27">
        <v>2372127</v>
      </c>
      <c r="Q1390" s="27">
        <v>48516.24</v>
      </c>
      <c r="R1390" s="27">
        <v>0</v>
      </c>
      <c r="S1390" s="27">
        <v>48516.24</v>
      </c>
      <c r="T1390" s="27">
        <v>3430152</v>
      </c>
      <c r="U1390" s="27">
        <v>56835.39</v>
      </c>
      <c r="V1390" s="27">
        <v>0</v>
      </c>
      <c r="W1390" s="27">
        <v>56835.39</v>
      </c>
      <c r="X1390" s="27">
        <v>5802279</v>
      </c>
      <c r="Y1390" s="26" t="s">
        <v>3479</v>
      </c>
    </row>
    <row r="1391" spans="1:25" x14ac:dyDescent="0.3">
      <c r="A1391" s="26" t="s">
        <v>3480</v>
      </c>
      <c r="B1391" s="26">
        <v>0</v>
      </c>
      <c r="C1391" s="26" t="s">
        <v>3475</v>
      </c>
      <c r="D1391" s="26" t="s">
        <v>561</v>
      </c>
      <c r="E1391" s="26" t="s">
        <v>624</v>
      </c>
      <c r="F1391" s="26">
        <v>2019</v>
      </c>
      <c r="G1391" s="26" t="s">
        <v>775</v>
      </c>
      <c r="H1391" s="26">
        <v>1</v>
      </c>
      <c r="I1391" s="26" t="s">
        <v>849</v>
      </c>
      <c r="J1391" s="26" t="s">
        <v>849</v>
      </c>
      <c r="K1391" s="26" t="s">
        <v>849</v>
      </c>
      <c r="L1391" s="26" t="s">
        <v>3481</v>
      </c>
      <c r="M1391" s="27">
        <v>9016.1169856857305</v>
      </c>
      <c r="N1391" s="27">
        <v>0</v>
      </c>
      <c r="O1391" s="27">
        <v>9016.1169856857305</v>
      </c>
      <c r="P1391" s="27">
        <v>2675772.1275147898</v>
      </c>
      <c r="Q1391" s="27">
        <v>41374.2975913177</v>
      </c>
      <c r="R1391" s="27">
        <v>0</v>
      </c>
      <c r="S1391" s="27">
        <v>41374.2975913177</v>
      </c>
      <c r="T1391" s="27">
        <v>7255897</v>
      </c>
      <c r="U1391" s="27">
        <v>50390.414577003401</v>
      </c>
      <c r="V1391" s="27">
        <v>0</v>
      </c>
      <c r="W1391" s="27">
        <v>50390.414577003401</v>
      </c>
      <c r="X1391" s="27">
        <v>9931669.1275147907</v>
      </c>
    </row>
    <row r="1392" spans="1:25" hidden="1" x14ac:dyDescent="0.3">
      <c r="A1392" s="26" t="s">
        <v>3482</v>
      </c>
      <c r="B1392" s="26">
        <v>0</v>
      </c>
      <c r="C1392" s="26" t="s">
        <v>3475</v>
      </c>
      <c r="D1392" s="26" t="s">
        <v>562</v>
      </c>
      <c r="E1392" s="26" t="s">
        <v>624</v>
      </c>
      <c r="F1392" s="26">
        <v>2016</v>
      </c>
      <c r="G1392" s="26" t="s">
        <v>843</v>
      </c>
      <c r="H1392" s="26">
        <v>0</v>
      </c>
    </row>
    <row r="1393" spans="1:25" hidden="1" x14ac:dyDescent="0.3">
      <c r="A1393" s="26" t="s">
        <v>3483</v>
      </c>
      <c r="B1393" s="26">
        <v>0</v>
      </c>
      <c r="C1393" s="26" t="s">
        <v>3475</v>
      </c>
      <c r="D1393" s="26" t="s">
        <v>562</v>
      </c>
      <c r="E1393" s="26" t="s">
        <v>624</v>
      </c>
      <c r="F1393" s="26">
        <v>2017</v>
      </c>
      <c r="G1393" s="26" t="s">
        <v>775</v>
      </c>
      <c r="H1393" s="26">
        <v>1</v>
      </c>
      <c r="I1393" s="26" t="s">
        <v>849</v>
      </c>
      <c r="J1393" s="26" t="s">
        <v>849</v>
      </c>
      <c r="K1393" s="26" t="s">
        <v>849</v>
      </c>
      <c r="M1393" s="27">
        <v>30904</v>
      </c>
      <c r="N1393" s="27">
        <v>0</v>
      </c>
      <c r="O1393" s="27">
        <v>30904</v>
      </c>
      <c r="P1393" s="27">
        <v>2515847.4900000002</v>
      </c>
      <c r="Q1393" s="27">
        <v>10402</v>
      </c>
      <c r="R1393" s="27">
        <v>0</v>
      </c>
      <c r="S1393" s="27">
        <v>10402</v>
      </c>
      <c r="T1393" s="27">
        <v>3665993.72</v>
      </c>
      <c r="U1393" s="27">
        <v>41306</v>
      </c>
      <c r="V1393" s="27">
        <v>0</v>
      </c>
      <c r="W1393" s="27">
        <v>41306</v>
      </c>
      <c r="X1393" s="27">
        <v>6181841.21</v>
      </c>
    </row>
    <row r="1394" spans="1:25" hidden="1" x14ac:dyDescent="0.3">
      <c r="A1394" s="26" t="s">
        <v>3484</v>
      </c>
      <c r="B1394" s="26">
        <v>0</v>
      </c>
      <c r="C1394" s="26" t="s">
        <v>3475</v>
      </c>
      <c r="D1394" s="26" t="s">
        <v>563</v>
      </c>
      <c r="E1394" s="26" t="s">
        <v>624</v>
      </c>
      <c r="F1394" s="26">
        <v>2015</v>
      </c>
      <c r="G1394" s="26" t="s">
        <v>843</v>
      </c>
      <c r="H1394" s="26">
        <v>0</v>
      </c>
    </row>
    <row r="1395" spans="1:25" hidden="1" x14ac:dyDescent="0.3">
      <c r="A1395" s="26" t="s">
        <v>3485</v>
      </c>
      <c r="B1395" s="26">
        <v>0</v>
      </c>
      <c r="C1395" s="26" t="s">
        <v>3475</v>
      </c>
      <c r="D1395" s="26" t="s">
        <v>563</v>
      </c>
      <c r="E1395" s="26" t="s">
        <v>624</v>
      </c>
      <c r="F1395" s="26">
        <v>2016</v>
      </c>
      <c r="G1395" s="26" t="s">
        <v>775</v>
      </c>
      <c r="H1395" s="26">
        <v>1</v>
      </c>
      <c r="I1395" s="26" t="s">
        <v>849</v>
      </c>
      <c r="J1395" s="26" t="s">
        <v>849</v>
      </c>
      <c r="K1395" s="26" t="s">
        <v>849</v>
      </c>
      <c r="M1395" s="27">
        <v>0</v>
      </c>
      <c r="N1395" s="27">
        <v>0</v>
      </c>
      <c r="O1395" s="27">
        <v>0</v>
      </c>
      <c r="P1395" s="27">
        <v>0</v>
      </c>
      <c r="Q1395" s="27">
        <v>134073.49</v>
      </c>
      <c r="R1395" s="27">
        <v>0</v>
      </c>
      <c r="S1395" s="27">
        <v>134073.49</v>
      </c>
      <c r="T1395" s="27">
        <v>5376919.7300000004</v>
      </c>
      <c r="U1395" s="27">
        <v>134073.49</v>
      </c>
      <c r="V1395" s="27">
        <v>0</v>
      </c>
      <c r="W1395" s="27">
        <v>134073.49</v>
      </c>
      <c r="X1395" s="27">
        <v>5376919.7300000004</v>
      </c>
    </row>
    <row r="1396" spans="1:25" hidden="1" x14ac:dyDescent="0.3">
      <c r="A1396" s="26" t="s">
        <v>3486</v>
      </c>
      <c r="B1396" s="26">
        <v>0</v>
      </c>
      <c r="C1396" s="26" t="s">
        <v>3475</v>
      </c>
      <c r="D1396" s="26" t="s">
        <v>563</v>
      </c>
      <c r="E1396" s="26" t="s">
        <v>624</v>
      </c>
      <c r="F1396" s="26">
        <v>2017</v>
      </c>
      <c r="G1396" s="26" t="s">
        <v>775</v>
      </c>
      <c r="H1396" s="26">
        <v>1</v>
      </c>
      <c r="I1396" s="26" t="s">
        <v>845</v>
      </c>
      <c r="J1396" s="26" t="s">
        <v>845</v>
      </c>
      <c r="K1396" s="26" t="s">
        <v>845</v>
      </c>
      <c r="L1396" s="26" t="s">
        <v>3487</v>
      </c>
      <c r="M1396" s="27">
        <v>0</v>
      </c>
      <c r="N1396" s="27">
        <v>0</v>
      </c>
      <c r="O1396" s="27">
        <v>0</v>
      </c>
      <c r="P1396" s="27">
        <v>0</v>
      </c>
      <c r="Q1396" s="27">
        <v>209717.38247824</v>
      </c>
      <c r="R1396" s="27">
        <v>0</v>
      </c>
      <c r="S1396" s="27">
        <v>209717.38247824</v>
      </c>
      <c r="T1396" s="27">
        <v>174259056.55904999</v>
      </c>
      <c r="U1396" s="27">
        <v>209717.38247824</v>
      </c>
      <c r="V1396" s="27">
        <v>0</v>
      </c>
      <c r="W1396" s="27">
        <v>209717.38247824</v>
      </c>
      <c r="X1396" s="27">
        <v>174259056.55904999</v>
      </c>
      <c r="Y1396" s="26" t="s">
        <v>3487</v>
      </c>
    </row>
    <row r="1397" spans="1:25" hidden="1" x14ac:dyDescent="0.3">
      <c r="A1397" s="26" t="s">
        <v>3488</v>
      </c>
      <c r="B1397" s="26">
        <v>0</v>
      </c>
      <c r="C1397" s="26" t="s">
        <v>3475</v>
      </c>
      <c r="D1397" s="26" t="s">
        <v>564</v>
      </c>
      <c r="E1397" s="26" t="s">
        <v>624</v>
      </c>
      <c r="F1397" s="26">
        <v>2018</v>
      </c>
      <c r="G1397" s="26" t="s">
        <v>775</v>
      </c>
      <c r="H1397" s="26">
        <v>1</v>
      </c>
      <c r="I1397" s="26" t="s">
        <v>882</v>
      </c>
      <c r="J1397" s="26" t="s">
        <v>882</v>
      </c>
      <c r="K1397" s="26" t="s">
        <v>845</v>
      </c>
      <c r="M1397" s="27">
        <v>0</v>
      </c>
      <c r="N1397" s="27">
        <v>0</v>
      </c>
      <c r="O1397" s="27">
        <v>0</v>
      </c>
      <c r="P1397" s="27">
        <v>456458</v>
      </c>
      <c r="Q1397" s="27">
        <v>89428.45</v>
      </c>
      <c r="R1397" s="27">
        <v>5709.53</v>
      </c>
      <c r="S1397" s="27">
        <v>83718.92</v>
      </c>
      <c r="T1397" s="27">
        <v>20136325</v>
      </c>
      <c r="U1397" s="27">
        <v>89428.45</v>
      </c>
      <c r="V1397" s="27">
        <v>5709.53</v>
      </c>
      <c r="W1397" s="27">
        <v>83718.92</v>
      </c>
      <c r="X1397" s="27">
        <v>20592783</v>
      </c>
      <c r="Y1397" s="26" t="s">
        <v>3489</v>
      </c>
    </row>
    <row r="1398" spans="1:25" x14ac:dyDescent="0.3">
      <c r="A1398" s="26" t="s">
        <v>3490</v>
      </c>
      <c r="B1398" s="26">
        <v>0</v>
      </c>
      <c r="C1398" s="26" t="s">
        <v>3475</v>
      </c>
      <c r="D1398" s="26" t="s">
        <v>564</v>
      </c>
      <c r="E1398" s="26" t="s">
        <v>624</v>
      </c>
      <c r="F1398" s="26">
        <v>2019</v>
      </c>
      <c r="G1398" s="26" t="s">
        <v>843</v>
      </c>
      <c r="H1398" s="26">
        <v>0</v>
      </c>
    </row>
    <row r="1399" spans="1:25" hidden="1" x14ac:dyDescent="0.3">
      <c r="A1399" s="26" t="s">
        <v>3491</v>
      </c>
      <c r="B1399" s="26">
        <v>0</v>
      </c>
      <c r="C1399" s="26" t="s">
        <v>3475</v>
      </c>
      <c r="D1399" s="26" t="s">
        <v>565</v>
      </c>
      <c r="E1399" s="26" t="s">
        <v>624</v>
      </c>
      <c r="F1399" s="26">
        <v>2016</v>
      </c>
      <c r="G1399" s="26" t="s">
        <v>834</v>
      </c>
      <c r="H1399" s="26">
        <v>0</v>
      </c>
    </row>
    <row r="1400" spans="1:25" hidden="1" x14ac:dyDescent="0.3">
      <c r="A1400" s="26" t="s">
        <v>3492</v>
      </c>
      <c r="B1400" s="26">
        <v>0</v>
      </c>
      <c r="C1400" s="26" t="s">
        <v>3475</v>
      </c>
      <c r="D1400" s="26" t="s">
        <v>565</v>
      </c>
      <c r="E1400" s="26" t="s">
        <v>624</v>
      </c>
      <c r="F1400" s="26">
        <v>2017</v>
      </c>
      <c r="G1400" s="26" t="s">
        <v>775</v>
      </c>
      <c r="H1400" s="26">
        <v>1</v>
      </c>
      <c r="I1400" s="26" t="s">
        <v>845</v>
      </c>
      <c r="J1400" s="26" t="s">
        <v>845</v>
      </c>
      <c r="K1400" s="26" t="s">
        <v>845</v>
      </c>
      <c r="L1400" s="26" t="s">
        <v>3493</v>
      </c>
      <c r="M1400" s="27">
        <v>0</v>
      </c>
      <c r="N1400" s="27">
        <v>0</v>
      </c>
      <c r="O1400" s="27">
        <v>0</v>
      </c>
      <c r="P1400" s="27">
        <v>0</v>
      </c>
      <c r="Q1400" s="27">
        <v>122536.53699355399</v>
      </c>
      <c r="R1400" s="27">
        <v>0</v>
      </c>
      <c r="S1400" s="27">
        <v>122536.53699355399</v>
      </c>
      <c r="T1400" s="27">
        <v>93662762.219007701</v>
      </c>
      <c r="U1400" s="27">
        <v>122536.53699355399</v>
      </c>
      <c r="V1400" s="27">
        <v>0</v>
      </c>
      <c r="W1400" s="27">
        <v>122536.53699355399</v>
      </c>
      <c r="X1400" s="27">
        <v>93662762.219007701</v>
      </c>
      <c r="Y1400" s="26" t="s">
        <v>3494</v>
      </c>
    </row>
    <row r="1401" spans="1:25" hidden="1" x14ac:dyDescent="0.3">
      <c r="A1401" s="26" t="s">
        <v>3495</v>
      </c>
      <c r="B1401" s="26">
        <v>0</v>
      </c>
      <c r="C1401" s="26" t="s">
        <v>3475</v>
      </c>
      <c r="D1401" s="26" t="s">
        <v>566</v>
      </c>
      <c r="E1401" s="26" t="s">
        <v>624</v>
      </c>
      <c r="F1401" s="26">
        <v>2018</v>
      </c>
      <c r="G1401" s="26" t="s">
        <v>775</v>
      </c>
      <c r="H1401" s="26">
        <v>1</v>
      </c>
      <c r="I1401" s="26" t="s">
        <v>882</v>
      </c>
      <c r="J1401" s="26" t="s">
        <v>882</v>
      </c>
      <c r="K1401" s="26" t="s">
        <v>845</v>
      </c>
      <c r="M1401" s="27">
        <v>0</v>
      </c>
      <c r="N1401" s="27">
        <v>0</v>
      </c>
      <c r="O1401" s="27">
        <v>0</v>
      </c>
      <c r="P1401" s="27">
        <v>11916941.4</v>
      </c>
      <c r="Q1401" s="27">
        <v>35395.745735864301</v>
      </c>
      <c r="R1401" s="27">
        <v>35395.745735864301</v>
      </c>
      <c r="S1401" s="27">
        <v>0</v>
      </c>
      <c r="T1401" s="27">
        <v>5397989</v>
      </c>
      <c r="U1401" s="27">
        <v>35395.745735864301</v>
      </c>
      <c r="V1401" s="27">
        <v>35395.745735864301</v>
      </c>
      <c r="W1401" s="27">
        <v>0</v>
      </c>
      <c r="X1401" s="27">
        <v>17314930.399999999</v>
      </c>
    </row>
    <row r="1402" spans="1:25" x14ac:dyDescent="0.3">
      <c r="A1402" s="26" t="s">
        <v>3496</v>
      </c>
      <c r="B1402" s="26">
        <v>0</v>
      </c>
      <c r="C1402" s="26" t="s">
        <v>3475</v>
      </c>
      <c r="D1402" s="26" t="s">
        <v>566</v>
      </c>
      <c r="E1402" s="26" t="s">
        <v>624</v>
      </c>
      <c r="F1402" s="26">
        <v>2019</v>
      </c>
      <c r="G1402" s="26" t="s">
        <v>843</v>
      </c>
      <c r="H1402" s="26">
        <v>0</v>
      </c>
    </row>
    <row r="1403" spans="1:25" hidden="1" x14ac:dyDescent="0.3">
      <c r="A1403" s="26" t="s">
        <v>3497</v>
      </c>
      <c r="B1403" s="26">
        <v>0</v>
      </c>
      <c r="C1403" s="26" t="s">
        <v>3475</v>
      </c>
      <c r="D1403" s="26" t="s">
        <v>567</v>
      </c>
      <c r="E1403" s="26" t="s">
        <v>624</v>
      </c>
      <c r="F1403" s="26">
        <v>2016</v>
      </c>
      <c r="G1403" s="26" t="s">
        <v>775</v>
      </c>
      <c r="H1403" s="26">
        <v>1</v>
      </c>
    </row>
    <row r="1404" spans="1:25" hidden="1" x14ac:dyDescent="0.3">
      <c r="A1404" s="26" t="s">
        <v>3498</v>
      </c>
      <c r="B1404" s="26">
        <v>0</v>
      </c>
      <c r="C1404" s="26" t="s">
        <v>3475</v>
      </c>
      <c r="D1404" s="26" t="s">
        <v>567</v>
      </c>
      <c r="E1404" s="26" t="s">
        <v>624</v>
      </c>
      <c r="F1404" s="26">
        <v>2017</v>
      </c>
      <c r="G1404" s="26" t="s">
        <v>775</v>
      </c>
      <c r="H1404" s="26">
        <v>1</v>
      </c>
      <c r="I1404" s="26" t="s">
        <v>845</v>
      </c>
      <c r="J1404" s="26" t="s">
        <v>845</v>
      </c>
      <c r="K1404" s="26" t="s">
        <v>845</v>
      </c>
      <c r="L1404" s="26" t="s">
        <v>3499</v>
      </c>
      <c r="M1404" s="27">
        <v>0</v>
      </c>
      <c r="N1404" s="27">
        <v>0</v>
      </c>
      <c r="O1404" s="27">
        <v>0</v>
      </c>
      <c r="P1404" s="27">
        <v>195252.01548231099</v>
      </c>
      <c r="Q1404" s="27">
        <v>51247.3757180678</v>
      </c>
      <c r="R1404" s="27">
        <v>0</v>
      </c>
      <c r="S1404" s="27">
        <v>51247.3757180678</v>
      </c>
      <c r="T1404" s="27">
        <v>10548642.310014</v>
      </c>
      <c r="U1404" s="27">
        <v>51247.3757180678</v>
      </c>
      <c r="V1404" s="27">
        <v>0</v>
      </c>
      <c r="W1404" s="27">
        <v>51247.3757180678</v>
      </c>
      <c r="X1404" s="27">
        <v>10743894.325496299</v>
      </c>
      <c r="Y1404" s="26" t="s">
        <v>3499</v>
      </c>
    </row>
    <row r="1405" spans="1:25" hidden="1" x14ac:dyDescent="0.3">
      <c r="A1405" s="26" t="s">
        <v>3500</v>
      </c>
      <c r="B1405" s="26">
        <v>0</v>
      </c>
      <c r="C1405" s="26" t="s">
        <v>3475</v>
      </c>
      <c r="D1405" s="26" t="s">
        <v>568</v>
      </c>
      <c r="E1405" s="26" t="s">
        <v>624</v>
      </c>
      <c r="F1405" s="26">
        <v>2018</v>
      </c>
      <c r="G1405" s="26" t="s">
        <v>775</v>
      </c>
      <c r="H1405" s="26">
        <v>1</v>
      </c>
      <c r="I1405" s="26" t="s">
        <v>882</v>
      </c>
      <c r="J1405" s="26" t="s">
        <v>882</v>
      </c>
      <c r="K1405" s="26" t="s">
        <v>845</v>
      </c>
      <c r="L1405" s="26" t="s">
        <v>3501</v>
      </c>
      <c r="M1405" s="27">
        <v>0</v>
      </c>
      <c r="N1405" s="27">
        <v>0</v>
      </c>
      <c r="O1405" s="27">
        <v>0</v>
      </c>
      <c r="P1405" s="27">
        <v>0</v>
      </c>
      <c r="Q1405" s="27">
        <v>0</v>
      </c>
      <c r="R1405" s="27">
        <v>0</v>
      </c>
      <c r="S1405" s="27">
        <v>0</v>
      </c>
      <c r="T1405" s="27">
        <v>18815359</v>
      </c>
      <c r="U1405" s="27">
        <v>0</v>
      </c>
      <c r="V1405" s="27">
        <v>0</v>
      </c>
      <c r="W1405" s="27">
        <v>0</v>
      </c>
      <c r="X1405" s="27">
        <v>18815359</v>
      </c>
      <c r="Y1405" s="26" t="s">
        <v>3502</v>
      </c>
    </row>
    <row r="1406" spans="1:25" x14ac:dyDescent="0.3">
      <c r="A1406" s="26" t="s">
        <v>3503</v>
      </c>
      <c r="B1406" s="26">
        <v>0</v>
      </c>
      <c r="C1406" s="26" t="s">
        <v>3475</v>
      </c>
      <c r="D1406" s="26" t="s">
        <v>568</v>
      </c>
      <c r="E1406" s="26" t="s">
        <v>624</v>
      </c>
      <c r="F1406" s="26">
        <v>2019</v>
      </c>
      <c r="G1406" s="26" t="s">
        <v>843</v>
      </c>
      <c r="H1406" s="26">
        <v>0</v>
      </c>
    </row>
    <row r="1407" spans="1:25" hidden="1" x14ac:dyDescent="0.3">
      <c r="A1407" s="26" t="s">
        <v>3504</v>
      </c>
      <c r="B1407" s="26">
        <v>0</v>
      </c>
      <c r="C1407" s="26" t="s">
        <v>687</v>
      </c>
      <c r="D1407" s="26" t="s">
        <v>542</v>
      </c>
      <c r="E1407" s="26" t="s">
        <v>624</v>
      </c>
      <c r="F1407" s="26">
        <v>2015</v>
      </c>
      <c r="G1407" s="26" t="s">
        <v>843</v>
      </c>
      <c r="H1407" s="26">
        <v>0</v>
      </c>
    </row>
    <row r="1408" spans="1:25" hidden="1" x14ac:dyDescent="0.3">
      <c r="A1408" s="26" t="s">
        <v>3505</v>
      </c>
      <c r="B1408" s="26">
        <v>0</v>
      </c>
      <c r="C1408" s="26" t="s">
        <v>687</v>
      </c>
      <c r="D1408" s="26" t="s">
        <v>542</v>
      </c>
      <c r="E1408" s="26" t="s">
        <v>624</v>
      </c>
      <c r="F1408" s="26">
        <v>2016</v>
      </c>
      <c r="G1408" s="26" t="s">
        <v>775</v>
      </c>
      <c r="H1408" s="26">
        <v>1</v>
      </c>
      <c r="I1408" s="26" t="s">
        <v>849</v>
      </c>
      <c r="J1408" s="26" t="s">
        <v>849</v>
      </c>
      <c r="K1408" s="26" t="s">
        <v>849</v>
      </c>
      <c r="M1408" s="27">
        <v>18134.308782657001</v>
      </c>
      <c r="O1408" s="27">
        <v>18134.308782657001</v>
      </c>
      <c r="P1408" s="27">
        <v>2567077</v>
      </c>
      <c r="Q1408" s="27">
        <v>123929.020011117</v>
      </c>
      <c r="S1408" s="27">
        <v>123929.020011117</v>
      </c>
      <c r="T1408" s="27">
        <v>6372812</v>
      </c>
      <c r="U1408" s="27">
        <v>142063.32879377401</v>
      </c>
      <c r="V1408" s="27">
        <v>0</v>
      </c>
      <c r="W1408" s="27">
        <v>142063.32879377401</v>
      </c>
      <c r="X1408" s="27">
        <v>8939889</v>
      </c>
      <c r="Y1408" s="26" t="s">
        <v>3506</v>
      </c>
    </row>
    <row r="1409" spans="1:25" hidden="1" x14ac:dyDescent="0.3">
      <c r="A1409" s="26" t="s">
        <v>3507</v>
      </c>
      <c r="B1409" s="26">
        <v>0</v>
      </c>
      <c r="C1409" s="26" t="s">
        <v>687</v>
      </c>
      <c r="D1409" s="26" t="s">
        <v>542</v>
      </c>
      <c r="E1409" s="26" t="s">
        <v>624</v>
      </c>
      <c r="F1409" s="26">
        <v>2017</v>
      </c>
      <c r="G1409" s="26" t="s">
        <v>775</v>
      </c>
      <c r="H1409" s="26">
        <v>1</v>
      </c>
      <c r="I1409" s="26" t="s">
        <v>882</v>
      </c>
      <c r="J1409" s="26" t="s">
        <v>882</v>
      </c>
      <c r="K1409" s="26" t="s">
        <v>845</v>
      </c>
      <c r="M1409" s="27">
        <v>148290.16171193201</v>
      </c>
      <c r="O1409" s="27">
        <v>148290.16171193201</v>
      </c>
      <c r="P1409" s="27">
        <v>5339349</v>
      </c>
      <c r="Q1409" s="27">
        <v>98309.549030330003</v>
      </c>
      <c r="S1409" s="27">
        <v>98309.549030330003</v>
      </c>
      <c r="T1409" s="27">
        <v>7719546</v>
      </c>
      <c r="U1409" s="27">
        <v>246599.71074226199</v>
      </c>
      <c r="V1409" s="27">
        <v>0</v>
      </c>
      <c r="W1409" s="27">
        <v>246599.71074226199</v>
      </c>
      <c r="X1409" s="27">
        <v>13058895</v>
      </c>
    </row>
    <row r="1410" spans="1:25" hidden="1" x14ac:dyDescent="0.3">
      <c r="A1410" s="26" t="s">
        <v>3508</v>
      </c>
      <c r="B1410" s="26">
        <v>0</v>
      </c>
      <c r="C1410" s="26" t="s">
        <v>687</v>
      </c>
      <c r="D1410" s="26" t="s">
        <v>543</v>
      </c>
      <c r="E1410" s="26" t="s">
        <v>624</v>
      </c>
      <c r="F1410" s="26">
        <v>2018</v>
      </c>
      <c r="G1410" s="26" t="s">
        <v>775</v>
      </c>
      <c r="H1410" s="26">
        <v>1</v>
      </c>
      <c r="I1410" s="26" t="s">
        <v>882</v>
      </c>
      <c r="J1410" s="26" t="s">
        <v>882</v>
      </c>
      <c r="K1410" s="26" t="s">
        <v>845</v>
      </c>
      <c r="M1410" s="27">
        <v>13254.0842748092</v>
      </c>
      <c r="O1410" s="27">
        <v>13254.0842748092</v>
      </c>
      <c r="P1410" s="27">
        <v>1078849.79</v>
      </c>
      <c r="Q1410" s="27">
        <v>18142.5656594422</v>
      </c>
      <c r="S1410" s="27">
        <v>18142.5656594422</v>
      </c>
      <c r="T1410" s="27">
        <v>4401278.34</v>
      </c>
      <c r="U1410" s="27">
        <v>31396.649934251302</v>
      </c>
      <c r="V1410" s="27">
        <v>0</v>
      </c>
      <c r="W1410" s="27">
        <v>31396.649934251302</v>
      </c>
      <c r="X1410" s="27">
        <v>5480128.1299999999</v>
      </c>
    </row>
    <row r="1411" spans="1:25" x14ac:dyDescent="0.3">
      <c r="A1411" s="26" t="s">
        <v>3509</v>
      </c>
      <c r="B1411" s="26">
        <v>0</v>
      </c>
      <c r="C1411" s="26" t="s">
        <v>687</v>
      </c>
      <c r="D1411" s="26" t="s">
        <v>543</v>
      </c>
      <c r="E1411" s="26" t="s">
        <v>624</v>
      </c>
      <c r="F1411" s="26">
        <v>2019</v>
      </c>
      <c r="G1411" s="26" t="s">
        <v>775</v>
      </c>
      <c r="H1411" s="26">
        <v>1</v>
      </c>
      <c r="K1411" s="26" t="s">
        <v>845</v>
      </c>
      <c r="M1411" s="27">
        <v>6255.4650000000101</v>
      </c>
      <c r="O1411" s="27">
        <v>6255.4650000000101</v>
      </c>
      <c r="P1411" s="27">
        <v>95619.250937499994</v>
      </c>
      <c r="Q1411" s="27">
        <v>35995.688837523398</v>
      </c>
      <c r="S1411" s="27">
        <v>35995.688837523398</v>
      </c>
      <c r="T1411" s="27">
        <v>550222.29716375005</v>
      </c>
      <c r="U1411" s="27">
        <v>42251.153837523401</v>
      </c>
      <c r="V1411" s="27">
        <v>0</v>
      </c>
      <c r="W1411" s="27">
        <v>42251.153837523401</v>
      </c>
      <c r="X1411" s="27">
        <v>645841.54810124997</v>
      </c>
    </row>
    <row r="1412" spans="1:25" hidden="1" x14ac:dyDescent="0.3">
      <c r="A1412" s="26" t="s">
        <v>3510</v>
      </c>
      <c r="B1412" s="26">
        <v>0</v>
      </c>
      <c r="C1412" s="26" t="s">
        <v>687</v>
      </c>
      <c r="D1412" s="26" t="s">
        <v>544</v>
      </c>
      <c r="E1412" s="26" t="s">
        <v>624</v>
      </c>
      <c r="F1412" s="26">
        <v>2015</v>
      </c>
      <c r="G1412" s="26" t="s">
        <v>834</v>
      </c>
      <c r="H1412" s="26">
        <v>0</v>
      </c>
    </row>
    <row r="1413" spans="1:25" hidden="1" x14ac:dyDescent="0.3">
      <c r="A1413" s="26" t="s">
        <v>3511</v>
      </c>
      <c r="B1413" s="26">
        <v>0</v>
      </c>
      <c r="C1413" s="26" t="s">
        <v>687</v>
      </c>
      <c r="D1413" s="26" t="s">
        <v>544</v>
      </c>
      <c r="E1413" s="26" t="s">
        <v>624</v>
      </c>
      <c r="F1413" s="26">
        <v>2016</v>
      </c>
      <c r="G1413" s="26" t="s">
        <v>775</v>
      </c>
      <c r="H1413" s="26">
        <v>1</v>
      </c>
      <c r="I1413" s="26" t="s">
        <v>849</v>
      </c>
      <c r="J1413" s="26" t="s">
        <v>849</v>
      </c>
      <c r="K1413" s="26" t="s">
        <v>849</v>
      </c>
      <c r="L1413" s="26" t="s">
        <v>3512</v>
      </c>
      <c r="M1413" s="27">
        <v>41379.480000000003</v>
      </c>
      <c r="N1413" s="27">
        <v>0</v>
      </c>
      <c r="O1413" s="27">
        <v>41379.480000000003</v>
      </c>
      <c r="P1413" s="27">
        <v>2603042.25</v>
      </c>
      <c r="Q1413" s="27">
        <v>28996.127703608301</v>
      </c>
      <c r="R1413" s="27">
        <v>0</v>
      </c>
      <c r="S1413" s="27">
        <v>28996.127703608301</v>
      </c>
      <c r="T1413" s="27">
        <v>3521857.56</v>
      </c>
      <c r="U1413" s="27">
        <v>70375.607703608301</v>
      </c>
      <c r="V1413" s="27">
        <v>0</v>
      </c>
      <c r="W1413" s="27">
        <v>70375.607703608301</v>
      </c>
      <c r="X1413" s="27">
        <v>6124899.8099999996</v>
      </c>
    </row>
    <row r="1414" spans="1:25" hidden="1" x14ac:dyDescent="0.3">
      <c r="A1414" s="26" t="s">
        <v>3513</v>
      </c>
      <c r="B1414" s="26">
        <v>0</v>
      </c>
      <c r="C1414" s="26" t="s">
        <v>687</v>
      </c>
      <c r="D1414" s="26" t="s">
        <v>544</v>
      </c>
      <c r="E1414" s="26" t="s">
        <v>624</v>
      </c>
      <c r="F1414" s="26">
        <v>2017</v>
      </c>
      <c r="G1414" s="26" t="s">
        <v>775</v>
      </c>
      <c r="H1414" s="26">
        <v>1</v>
      </c>
      <c r="I1414" s="26" t="s">
        <v>849</v>
      </c>
      <c r="J1414" s="26" t="s">
        <v>849</v>
      </c>
      <c r="K1414" s="26" t="s">
        <v>849</v>
      </c>
      <c r="L1414" s="26" t="s">
        <v>3512</v>
      </c>
      <c r="M1414" s="27">
        <v>141302.95852080101</v>
      </c>
      <c r="O1414" s="27">
        <v>141302.95852080101</v>
      </c>
      <c r="P1414" s="27">
        <v>6426246.6500000004</v>
      </c>
      <c r="Q1414" s="27">
        <v>34009.613007927401</v>
      </c>
      <c r="S1414" s="27">
        <v>34009.613007927401</v>
      </c>
      <c r="T1414" s="27">
        <v>4782590.59</v>
      </c>
      <c r="U1414" s="27">
        <v>175312.571528728</v>
      </c>
      <c r="V1414" s="27">
        <v>0</v>
      </c>
      <c r="W1414" s="27">
        <v>175312.571528728</v>
      </c>
      <c r="X1414" s="27">
        <v>11208837.24</v>
      </c>
    </row>
    <row r="1415" spans="1:25" hidden="1" x14ac:dyDescent="0.3">
      <c r="A1415" s="26" t="s">
        <v>3514</v>
      </c>
      <c r="B1415" s="26">
        <v>0</v>
      </c>
      <c r="C1415" s="26" t="s">
        <v>687</v>
      </c>
      <c r="D1415" s="26" t="s">
        <v>545</v>
      </c>
      <c r="E1415" s="26" t="s">
        <v>624</v>
      </c>
      <c r="F1415" s="26">
        <v>2018</v>
      </c>
      <c r="G1415" s="26" t="s">
        <v>775</v>
      </c>
      <c r="H1415" s="26">
        <v>1</v>
      </c>
      <c r="I1415" s="26" t="s">
        <v>849</v>
      </c>
      <c r="J1415" s="26" t="s">
        <v>849</v>
      </c>
      <c r="K1415" s="26" t="s">
        <v>849</v>
      </c>
      <c r="L1415" s="26" t="s">
        <v>3512</v>
      </c>
      <c r="M1415" s="27">
        <v>17054.349999999999</v>
      </c>
      <c r="O1415" s="27">
        <v>17054.349999999999</v>
      </c>
      <c r="P1415" s="27">
        <v>2195759.7799999998</v>
      </c>
      <c r="Q1415" s="27">
        <v>7742.57</v>
      </c>
      <c r="S1415" s="27">
        <v>7742.57</v>
      </c>
      <c r="T1415" s="27">
        <v>1804399.07</v>
      </c>
      <c r="U1415" s="27">
        <v>24796.92</v>
      </c>
      <c r="V1415" s="27">
        <v>0</v>
      </c>
      <c r="W1415" s="27">
        <v>24796.92</v>
      </c>
      <c r="X1415" s="27">
        <v>4000158.85</v>
      </c>
    </row>
    <row r="1416" spans="1:25" x14ac:dyDescent="0.3">
      <c r="A1416" s="26" t="s">
        <v>3515</v>
      </c>
      <c r="B1416" s="26">
        <v>0</v>
      </c>
      <c r="C1416" s="26" t="s">
        <v>687</v>
      </c>
      <c r="D1416" s="26" t="s">
        <v>545</v>
      </c>
      <c r="E1416" s="26" t="s">
        <v>624</v>
      </c>
      <c r="F1416" s="26">
        <v>2019</v>
      </c>
      <c r="G1416" s="26" t="s">
        <v>775</v>
      </c>
      <c r="H1416" s="26">
        <v>1</v>
      </c>
      <c r="I1416" s="26" t="s">
        <v>849</v>
      </c>
      <c r="J1416" s="26" t="s">
        <v>849</v>
      </c>
      <c r="K1416" s="26" t="s">
        <v>849</v>
      </c>
      <c r="L1416" s="26" t="s">
        <v>3512</v>
      </c>
      <c r="M1416" s="27">
        <v>45342.11</v>
      </c>
      <c r="O1416" s="27">
        <v>45342.11</v>
      </c>
      <c r="P1416" s="27">
        <v>4004465.56</v>
      </c>
      <c r="Q1416" s="27">
        <v>10609.7384930191</v>
      </c>
      <c r="S1416" s="27">
        <v>10609.7384930191</v>
      </c>
      <c r="T1416" s="27">
        <v>2105615.69448495</v>
      </c>
      <c r="U1416" s="27">
        <v>55951.848493019097</v>
      </c>
      <c r="V1416" s="27">
        <v>0</v>
      </c>
      <c r="W1416" s="27">
        <v>55951.848493019097</v>
      </c>
      <c r="X1416" s="27">
        <v>6110081.2544849496</v>
      </c>
    </row>
    <row r="1417" spans="1:25" hidden="1" x14ac:dyDescent="0.3">
      <c r="A1417" s="26" t="s">
        <v>3516</v>
      </c>
      <c r="B1417" s="26">
        <v>0</v>
      </c>
      <c r="C1417" s="26" t="s">
        <v>687</v>
      </c>
      <c r="D1417" s="26" t="s">
        <v>546</v>
      </c>
      <c r="E1417" s="26" t="s">
        <v>624</v>
      </c>
      <c r="F1417" s="26">
        <v>2013</v>
      </c>
      <c r="G1417" s="26" t="s">
        <v>834</v>
      </c>
      <c r="H1417" s="26">
        <v>0</v>
      </c>
    </row>
    <row r="1418" spans="1:25" hidden="1" x14ac:dyDescent="0.3">
      <c r="A1418" s="26" t="s">
        <v>3517</v>
      </c>
      <c r="B1418" s="26">
        <v>0</v>
      </c>
      <c r="C1418" s="26" t="s">
        <v>687</v>
      </c>
      <c r="D1418" s="26" t="s">
        <v>546</v>
      </c>
      <c r="E1418" s="26" t="s">
        <v>624</v>
      </c>
      <c r="F1418" s="26">
        <v>2016</v>
      </c>
      <c r="G1418" s="26" t="s">
        <v>775</v>
      </c>
      <c r="H1418" s="26">
        <v>1</v>
      </c>
      <c r="I1418" s="26" t="s">
        <v>849</v>
      </c>
      <c r="J1418" s="26" t="s">
        <v>849</v>
      </c>
      <c r="K1418" s="26" t="s">
        <v>849</v>
      </c>
      <c r="M1418" s="27">
        <v>2776.4510839355198</v>
      </c>
      <c r="N1418" s="27">
        <v>0</v>
      </c>
      <c r="O1418" s="27">
        <v>2776.4510839355198</v>
      </c>
      <c r="P1418" s="27">
        <v>1833395</v>
      </c>
      <c r="Q1418" s="27">
        <v>31313.257673837601</v>
      </c>
      <c r="R1418" s="27">
        <v>0</v>
      </c>
      <c r="S1418" s="27">
        <v>31313.257673837601</v>
      </c>
      <c r="T1418" s="27">
        <v>7238128</v>
      </c>
      <c r="U1418" s="27">
        <v>34089.7087577731</v>
      </c>
      <c r="V1418" s="27">
        <v>0</v>
      </c>
      <c r="W1418" s="27">
        <v>34089.7087577731</v>
      </c>
      <c r="X1418" s="27">
        <v>9071523</v>
      </c>
      <c r="Y1418" s="26" t="s">
        <v>3518</v>
      </c>
    </row>
    <row r="1419" spans="1:25" hidden="1" x14ac:dyDescent="0.3">
      <c r="A1419" s="26" t="s">
        <v>3519</v>
      </c>
      <c r="B1419" s="26">
        <v>0</v>
      </c>
      <c r="C1419" s="26" t="s">
        <v>687</v>
      </c>
      <c r="D1419" s="26" t="s">
        <v>546</v>
      </c>
      <c r="E1419" s="26" t="s">
        <v>624</v>
      </c>
      <c r="F1419" s="26">
        <v>2017</v>
      </c>
      <c r="G1419" s="26" t="s">
        <v>775</v>
      </c>
      <c r="H1419" s="26">
        <v>1</v>
      </c>
      <c r="I1419" s="26" t="s">
        <v>882</v>
      </c>
      <c r="J1419" s="26" t="s">
        <v>882</v>
      </c>
      <c r="K1419" s="26" t="s">
        <v>845</v>
      </c>
      <c r="M1419" s="27">
        <v>11892.900929691999</v>
      </c>
      <c r="N1419" s="27">
        <v>0</v>
      </c>
      <c r="O1419" s="27">
        <v>11892.900929691999</v>
      </c>
      <c r="P1419" s="27">
        <v>3046251</v>
      </c>
      <c r="Q1419" s="27">
        <v>25799.199946483099</v>
      </c>
      <c r="R1419" s="27">
        <v>0</v>
      </c>
      <c r="S1419" s="27">
        <v>25799.199946483099</v>
      </c>
      <c r="T1419" s="27">
        <v>6529007</v>
      </c>
      <c r="U1419" s="27">
        <v>37692.1008761751</v>
      </c>
      <c r="V1419" s="27">
        <v>0</v>
      </c>
      <c r="W1419" s="27">
        <v>37692.1008761751</v>
      </c>
      <c r="X1419" s="27">
        <v>9575258</v>
      </c>
      <c r="Y1419" s="26" t="s">
        <v>3520</v>
      </c>
    </row>
    <row r="1420" spans="1:25" hidden="1" x14ac:dyDescent="0.3">
      <c r="A1420" s="26" t="s">
        <v>3521</v>
      </c>
      <c r="B1420" s="26">
        <v>0</v>
      </c>
      <c r="C1420" s="26" t="s">
        <v>688</v>
      </c>
      <c r="D1420" s="26" t="s">
        <v>554</v>
      </c>
      <c r="E1420" s="26" t="s">
        <v>624</v>
      </c>
      <c r="F1420" s="26">
        <v>2016</v>
      </c>
      <c r="G1420" s="26" t="s">
        <v>805</v>
      </c>
      <c r="H1420" s="26">
        <v>0</v>
      </c>
      <c r="K1420" s="26" t="s">
        <v>845</v>
      </c>
      <c r="L1420" s="26" t="s">
        <v>3522</v>
      </c>
      <c r="M1420" s="27">
        <v>0</v>
      </c>
      <c r="N1420" s="27">
        <v>0</v>
      </c>
      <c r="O1420" s="27">
        <v>0</v>
      </c>
      <c r="P1420" s="27">
        <v>963892.28</v>
      </c>
      <c r="Q1420" s="27">
        <v>0</v>
      </c>
      <c r="R1420" s="27">
        <v>0</v>
      </c>
      <c r="S1420" s="27">
        <v>0</v>
      </c>
      <c r="T1420" s="27">
        <v>109419.58900000001</v>
      </c>
      <c r="U1420" s="27">
        <v>0</v>
      </c>
      <c r="V1420" s="27">
        <v>0</v>
      </c>
      <c r="W1420" s="27">
        <v>0</v>
      </c>
      <c r="X1420" s="27">
        <v>1073311.8689999999</v>
      </c>
      <c r="Y1420" s="26" t="s">
        <v>3523</v>
      </c>
    </row>
    <row r="1421" spans="1:25" hidden="1" x14ac:dyDescent="0.3">
      <c r="A1421" s="26" t="s">
        <v>3524</v>
      </c>
      <c r="B1421" s="26">
        <v>0</v>
      </c>
      <c r="C1421" s="26" t="s">
        <v>688</v>
      </c>
      <c r="D1421" s="26" t="s">
        <v>554</v>
      </c>
      <c r="E1421" s="26" t="s">
        <v>624</v>
      </c>
      <c r="F1421" s="26">
        <v>2017</v>
      </c>
      <c r="G1421" s="26" t="s">
        <v>775</v>
      </c>
      <c r="H1421" s="26">
        <v>1</v>
      </c>
      <c r="I1421" s="26" t="s">
        <v>1008</v>
      </c>
      <c r="J1421" s="26" t="s">
        <v>1008</v>
      </c>
      <c r="K1421" s="26" t="s">
        <v>845</v>
      </c>
      <c r="L1421" s="26" t="s">
        <v>3522</v>
      </c>
      <c r="M1421" s="27">
        <v>0</v>
      </c>
      <c r="N1421" s="27">
        <v>0</v>
      </c>
      <c r="O1421" s="27">
        <v>0</v>
      </c>
      <c r="P1421" s="27">
        <v>1253827</v>
      </c>
      <c r="Q1421" s="27">
        <v>0</v>
      </c>
      <c r="R1421" s="27">
        <v>0</v>
      </c>
      <c r="S1421" s="27">
        <v>0</v>
      </c>
      <c r="T1421" s="27">
        <v>414059.19</v>
      </c>
      <c r="U1421" s="27">
        <v>0</v>
      </c>
      <c r="V1421" s="27">
        <v>0</v>
      </c>
      <c r="W1421" s="27">
        <v>0</v>
      </c>
      <c r="X1421" s="27">
        <v>1667886.19</v>
      </c>
      <c r="Y1421" s="26" t="s">
        <v>3525</v>
      </c>
    </row>
    <row r="1422" spans="1:25" hidden="1" x14ac:dyDescent="0.3">
      <c r="A1422" s="26" t="s">
        <v>3526</v>
      </c>
      <c r="B1422" s="26">
        <v>0</v>
      </c>
      <c r="C1422" s="26" t="s">
        <v>688</v>
      </c>
      <c r="D1422" s="26" t="s">
        <v>555</v>
      </c>
      <c r="E1422" s="26" t="s">
        <v>624</v>
      </c>
      <c r="F1422" s="26">
        <v>2018</v>
      </c>
      <c r="G1422" s="26" t="s">
        <v>775</v>
      </c>
      <c r="H1422" s="26">
        <v>1</v>
      </c>
      <c r="I1422" s="26" t="s">
        <v>1008</v>
      </c>
      <c r="J1422" s="26" t="s">
        <v>1008</v>
      </c>
      <c r="K1422" s="26" t="s">
        <v>845</v>
      </c>
      <c r="L1422" s="26" t="s">
        <v>3522</v>
      </c>
      <c r="M1422" s="27">
        <v>0</v>
      </c>
      <c r="N1422" s="27">
        <v>0</v>
      </c>
      <c r="O1422" s="27">
        <v>0</v>
      </c>
      <c r="P1422" s="27">
        <v>883407</v>
      </c>
      <c r="Q1422" s="27">
        <v>0</v>
      </c>
      <c r="R1422" s="27">
        <v>0</v>
      </c>
      <c r="S1422" s="27">
        <v>0</v>
      </c>
      <c r="T1422" s="27">
        <v>105601</v>
      </c>
      <c r="U1422" s="27">
        <v>0</v>
      </c>
      <c r="V1422" s="27">
        <v>0</v>
      </c>
      <c r="W1422" s="27">
        <v>0</v>
      </c>
      <c r="X1422" s="27">
        <v>989008</v>
      </c>
      <c r="Y1422" s="26" t="s">
        <v>3527</v>
      </c>
    </row>
    <row r="1423" spans="1:25" x14ac:dyDescent="0.3">
      <c r="A1423" s="26" t="s">
        <v>3528</v>
      </c>
      <c r="B1423" s="26">
        <v>0</v>
      </c>
      <c r="C1423" s="26" t="s">
        <v>688</v>
      </c>
      <c r="D1423" s="26" t="s">
        <v>555</v>
      </c>
      <c r="E1423" s="26" t="s">
        <v>624</v>
      </c>
      <c r="F1423" s="26">
        <v>2019</v>
      </c>
      <c r="G1423" s="26" t="s">
        <v>775</v>
      </c>
      <c r="H1423" s="26">
        <v>1</v>
      </c>
      <c r="I1423" s="26" t="s">
        <v>1008</v>
      </c>
      <c r="J1423" s="26" t="s">
        <v>1008</v>
      </c>
      <c r="K1423" s="26" t="s">
        <v>845</v>
      </c>
      <c r="L1423" s="26" t="s">
        <v>3522</v>
      </c>
      <c r="O1423" s="27">
        <v>0</v>
      </c>
      <c r="P1423" s="27">
        <v>856524.2</v>
      </c>
      <c r="S1423" s="27">
        <v>0</v>
      </c>
      <c r="T1423" s="27">
        <v>118101.07</v>
      </c>
      <c r="U1423" s="27">
        <v>0</v>
      </c>
      <c r="V1423" s="27">
        <v>0</v>
      </c>
      <c r="W1423" s="27">
        <v>0</v>
      </c>
      <c r="X1423" s="27">
        <v>974625.27</v>
      </c>
      <c r="Y1423" s="26" t="s">
        <v>3529</v>
      </c>
    </row>
    <row r="1424" spans="1:25" hidden="1" x14ac:dyDescent="0.3">
      <c r="A1424" s="26" t="s">
        <v>3530</v>
      </c>
      <c r="B1424" s="26">
        <v>0</v>
      </c>
      <c r="C1424" s="26" t="s">
        <v>688</v>
      </c>
      <c r="D1424" s="26" t="s">
        <v>555</v>
      </c>
      <c r="E1424" s="26" t="s">
        <v>624</v>
      </c>
      <c r="F1424" s="26">
        <v>2020</v>
      </c>
      <c r="G1424" s="26" t="s">
        <v>843</v>
      </c>
      <c r="H1424" s="26">
        <v>0</v>
      </c>
    </row>
    <row r="1425" spans="1:25" hidden="1" x14ac:dyDescent="0.3">
      <c r="A1425" s="26" t="s">
        <v>3531</v>
      </c>
      <c r="B1425" s="26">
        <v>0</v>
      </c>
      <c r="C1425" s="26" t="s">
        <v>688</v>
      </c>
      <c r="D1425" s="26" t="s">
        <v>556</v>
      </c>
      <c r="E1425" s="26" t="s">
        <v>624</v>
      </c>
      <c r="F1425" s="26">
        <v>2016</v>
      </c>
      <c r="G1425" s="26" t="s">
        <v>805</v>
      </c>
      <c r="H1425" s="26">
        <v>0</v>
      </c>
      <c r="K1425" s="26" t="s">
        <v>845</v>
      </c>
      <c r="L1425" s="26" t="s">
        <v>3522</v>
      </c>
      <c r="M1425" s="27">
        <v>0</v>
      </c>
      <c r="N1425" s="27">
        <v>58062</v>
      </c>
      <c r="O1425" s="27">
        <v>-58062</v>
      </c>
      <c r="P1425" s="27">
        <v>2877364.73</v>
      </c>
      <c r="Q1425" s="27">
        <v>0</v>
      </c>
      <c r="R1425" s="27">
        <v>0</v>
      </c>
      <c r="S1425" s="27">
        <v>0</v>
      </c>
      <c r="T1425" s="27">
        <v>384494.52</v>
      </c>
      <c r="U1425" s="27">
        <v>0</v>
      </c>
      <c r="V1425" s="27">
        <v>58062</v>
      </c>
      <c r="W1425" s="27">
        <v>-58062</v>
      </c>
      <c r="X1425" s="27">
        <v>3261859.25</v>
      </c>
      <c r="Y1425" s="26" t="s">
        <v>3532</v>
      </c>
    </row>
    <row r="1426" spans="1:25" hidden="1" x14ac:dyDescent="0.3">
      <c r="A1426" s="26" t="s">
        <v>3533</v>
      </c>
      <c r="B1426" s="26">
        <v>0</v>
      </c>
      <c r="C1426" s="26" t="s">
        <v>688</v>
      </c>
      <c r="D1426" s="26" t="s">
        <v>556</v>
      </c>
      <c r="E1426" s="26" t="s">
        <v>624</v>
      </c>
      <c r="F1426" s="26">
        <v>2017</v>
      </c>
      <c r="G1426" s="26" t="s">
        <v>775</v>
      </c>
      <c r="H1426" s="26">
        <v>1</v>
      </c>
      <c r="I1426" s="26" t="s">
        <v>1008</v>
      </c>
      <c r="J1426" s="26" t="s">
        <v>1008</v>
      </c>
      <c r="K1426" s="26" t="s">
        <v>845</v>
      </c>
      <c r="L1426" s="26" t="s">
        <v>3522</v>
      </c>
      <c r="M1426" s="27">
        <v>0</v>
      </c>
      <c r="N1426" s="27">
        <v>0</v>
      </c>
      <c r="O1426" s="27">
        <v>0</v>
      </c>
      <c r="P1426" s="27">
        <v>3644873.03</v>
      </c>
      <c r="Q1426" s="27">
        <v>0</v>
      </c>
      <c r="R1426" s="27">
        <v>0</v>
      </c>
      <c r="S1426" s="27">
        <v>0</v>
      </c>
      <c r="T1426" s="27">
        <v>386279.45525</v>
      </c>
      <c r="U1426" s="27">
        <v>0</v>
      </c>
      <c r="V1426" s="27">
        <v>0</v>
      </c>
      <c r="W1426" s="27">
        <v>0</v>
      </c>
      <c r="X1426" s="27">
        <v>4031152.4852499999</v>
      </c>
      <c r="Y1426" s="26" t="s">
        <v>3534</v>
      </c>
    </row>
    <row r="1427" spans="1:25" hidden="1" x14ac:dyDescent="0.3">
      <c r="A1427" s="26" t="s">
        <v>3535</v>
      </c>
      <c r="B1427" s="26">
        <v>0</v>
      </c>
      <c r="C1427" s="26" t="s">
        <v>688</v>
      </c>
      <c r="D1427" s="26" t="s">
        <v>557</v>
      </c>
      <c r="E1427" s="26" t="s">
        <v>624</v>
      </c>
      <c r="F1427" s="26">
        <v>2018</v>
      </c>
      <c r="G1427" s="26" t="s">
        <v>775</v>
      </c>
      <c r="H1427" s="26">
        <v>1</v>
      </c>
      <c r="I1427" s="26" t="s">
        <v>1008</v>
      </c>
      <c r="J1427" s="26" t="s">
        <v>1008</v>
      </c>
      <c r="K1427" s="26" t="s">
        <v>845</v>
      </c>
      <c r="L1427" s="26" t="s">
        <v>3536</v>
      </c>
      <c r="M1427" s="27">
        <v>2012.55</v>
      </c>
      <c r="N1427" s="27">
        <v>0</v>
      </c>
      <c r="O1427" s="27">
        <v>2012.55</v>
      </c>
      <c r="P1427" s="27">
        <v>1684165.99</v>
      </c>
      <c r="Q1427" s="27">
        <v>0</v>
      </c>
      <c r="R1427" s="27">
        <v>0</v>
      </c>
      <c r="S1427" s="27">
        <v>0</v>
      </c>
      <c r="T1427" s="27">
        <v>66304</v>
      </c>
      <c r="U1427" s="27">
        <v>2012.55</v>
      </c>
      <c r="V1427" s="27">
        <v>0</v>
      </c>
      <c r="W1427" s="27">
        <v>2012.55</v>
      </c>
      <c r="X1427" s="27">
        <v>1750469.99</v>
      </c>
      <c r="Y1427" s="26" t="s">
        <v>3537</v>
      </c>
    </row>
    <row r="1428" spans="1:25" x14ac:dyDescent="0.3">
      <c r="A1428" s="26" t="s">
        <v>3538</v>
      </c>
      <c r="B1428" s="26">
        <v>0</v>
      </c>
      <c r="C1428" s="26" t="s">
        <v>688</v>
      </c>
      <c r="D1428" s="26" t="s">
        <v>557</v>
      </c>
      <c r="E1428" s="26" t="s">
        <v>624</v>
      </c>
      <c r="F1428" s="26">
        <v>2019</v>
      </c>
      <c r="G1428" s="26" t="s">
        <v>775</v>
      </c>
      <c r="H1428" s="26">
        <v>1</v>
      </c>
      <c r="I1428" s="26" t="s">
        <v>1008</v>
      </c>
      <c r="J1428" s="26" t="s">
        <v>1008</v>
      </c>
      <c r="K1428" s="26" t="s">
        <v>845</v>
      </c>
      <c r="L1428" s="26" t="s">
        <v>3522</v>
      </c>
      <c r="M1428" s="27">
        <v>6480</v>
      </c>
      <c r="O1428" s="27">
        <v>6480</v>
      </c>
      <c r="P1428" s="27">
        <v>2216890.61</v>
      </c>
      <c r="S1428" s="27">
        <v>0</v>
      </c>
      <c r="T1428" s="27">
        <v>64575.56</v>
      </c>
      <c r="U1428" s="27">
        <v>6480</v>
      </c>
      <c r="V1428" s="27">
        <v>0</v>
      </c>
      <c r="W1428" s="27">
        <v>6480</v>
      </c>
      <c r="X1428" s="27">
        <v>2281466.17</v>
      </c>
      <c r="Y1428" s="26" t="s">
        <v>3539</v>
      </c>
    </row>
    <row r="1429" spans="1:25" hidden="1" x14ac:dyDescent="0.3">
      <c r="A1429" s="26" t="s">
        <v>3540</v>
      </c>
      <c r="B1429" s="26">
        <v>0</v>
      </c>
      <c r="C1429" s="26" t="s">
        <v>688</v>
      </c>
      <c r="D1429" s="26" t="s">
        <v>557</v>
      </c>
      <c r="E1429" s="26" t="s">
        <v>624</v>
      </c>
      <c r="F1429" s="26">
        <v>2020</v>
      </c>
      <c r="G1429" s="26" t="s">
        <v>843</v>
      </c>
      <c r="H1429" s="26">
        <v>0</v>
      </c>
    </row>
    <row r="1430" spans="1:25" hidden="1" x14ac:dyDescent="0.3">
      <c r="A1430" s="26" t="s">
        <v>3541</v>
      </c>
      <c r="B1430" s="26">
        <v>0</v>
      </c>
      <c r="C1430" s="26" t="s">
        <v>688</v>
      </c>
      <c r="D1430" s="26" t="s">
        <v>558</v>
      </c>
      <c r="E1430" s="26" t="s">
        <v>624</v>
      </c>
      <c r="F1430" s="26">
        <v>2016</v>
      </c>
      <c r="G1430" s="26" t="s">
        <v>805</v>
      </c>
      <c r="H1430" s="26">
        <v>0</v>
      </c>
      <c r="I1430" s="26" t="s">
        <v>1008</v>
      </c>
      <c r="J1430" s="26" t="s">
        <v>1008</v>
      </c>
      <c r="K1430" s="26" t="s">
        <v>845</v>
      </c>
      <c r="L1430" s="26" t="s">
        <v>3522</v>
      </c>
      <c r="M1430" s="27">
        <v>0</v>
      </c>
      <c r="N1430" s="27">
        <v>58062</v>
      </c>
      <c r="O1430" s="27">
        <v>-58062</v>
      </c>
      <c r="P1430" s="27">
        <v>2877364.73</v>
      </c>
      <c r="Q1430" s="27">
        <v>0</v>
      </c>
      <c r="R1430" s="27">
        <v>0</v>
      </c>
      <c r="S1430" s="27">
        <v>0</v>
      </c>
      <c r="T1430" s="27">
        <v>384494.52</v>
      </c>
      <c r="U1430" s="27">
        <v>0</v>
      </c>
      <c r="V1430" s="27">
        <v>58062</v>
      </c>
      <c r="W1430" s="27">
        <v>-58062</v>
      </c>
      <c r="X1430" s="27">
        <v>3261859.25</v>
      </c>
      <c r="Y1430" s="26" t="s">
        <v>3532</v>
      </c>
    </row>
    <row r="1431" spans="1:25" hidden="1" x14ac:dyDescent="0.3">
      <c r="A1431" s="26" t="s">
        <v>3542</v>
      </c>
      <c r="B1431" s="26">
        <v>0</v>
      </c>
      <c r="C1431" s="26" t="s">
        <v>688</v>
      </c>
      <c r="D1431" s="26" t="s">
        <v>558</v>
      </c>
      <c r="E1431" s="26" t="s">
        <v>624</v>
      </c>
      <c r="F1431" s="26">
        <v>2017</v>
      </c>
      <c r="G1431" s="26" t="s">
        <v>775</v>
      </c>
      <c r="H1431" s="26">
        <v>1</v>
      </c>
      <c r="I1431" s="26" t="s">
        <v>1008</v>
      </c>
      <c r="J1431" s="26" t="s">
        <v>1008</v>
      </c>
      <c r="K1431" s="26" t="s">
        <v>845</v>
      </c>
      <c r="L1431" s="26" t="s">
        <v>3522</v>
      </c>
      <c r="M1431" s="27">
        <v>0</v>
      </c>
      <c r="N1431" s="27">
        <v>0</v>
      </c>
      <c r="O1431" s="27">
        <v>0</v>
      </c>
      <c r="P1431" s="27">
        <v>2084256.83</v>
      </c>
      <c r="Q1431" s="27">
        <v>0</v>
      </c>
      <c r="R1431" s="27">
        <v>0</v>
      </c>
      <c r="S1431" s="27">
        <v>0</v>
      </c>
      <c r="T1431" s="27">
        <v>224541.85</v>
      </c>
      <c r="U1431" s="27">
        <v>0</v>
      </c>
      <c r="V1431" s="27">
        <v>0</v>
      </c>
      <c r="W1431" s="27">
        <v>0</v>
      </c>
      <c r="X1431" s="27">
        <v>2308798.6800000002</v>
      </c>
      <c r="Y1431" s="26" t="s">
        <v>3543</v>
      </c>
    </row>
    <row r="1432" spans="1:25" hidden="1" x14ac:dyDescent="0.3">
      <c r="A1432" s="26" t="s">
        <v>3544</v>
      </c>
      <c r="B1432" s="26">
        <v>0</v>
      </c>
      <c r="C1432" s="26" t="s">
        <v>688</v>
      </c>
      <c r="D1432" s="26" t="s">
        <v>559</v>
      </c>
      <c r="E1432" s="26" t="s">
        <v>624</v>
      </c>
      <c r="F1432" s="26">
        <v>2018</v>
      </c>
      <c r="G1432" s="26" t="s">
        <v>775</v>
      </c>
      <c r="H1432" s="26">
        <v>1</v>
      </c>
      <c r="I1432" s="26" t="s">
        <v>1008</v>
      </c>
      <c r="J1432" s="26" t="s">
        <v>1008</v>
      </c>
      <c r="K1432" s="26" t="s">
        <v>845</v>
      </c>
      <c r="L1432" s="26" t="s">
        <v>3522</v>
      </c>
      <c r="M1432" s="27">
        <v>0</v>
      </c>
      <c r="N1432" s="27">
        <v>0</v>
      </c>
      <c r="O1432" s="27">
        <v>0</v>
      </c>
      <c r="P1432" s="27">
        <v>1026837</v>
      </c>
      <c r="Q1432" s="27">
        <v>0</v>
      </c>
      <c r="R1432" s="27">
        <v>0</v>
      </c>
      <c r="S1432" s="27">
        <v>0</v>
      </c>
      <c r="T1432" s="27">
        <v>384088</v>
      </c>
      <c r="U1432" s="27">
        <v>0</v>
      </c>
      <c r="V1432" s="27">
        <v>0</v>
      </c>
      <c r="W1432" s="27">
        <v>0</v>
      </c>
      <c r="X1432" s="27">
        <v>1410925</v>
      </c>
      <c r="Y1432" s="26" t="s">
        <v>3545</v>
      </c>
    </row>
    <row r="1433" spans="1:25" x14ac:dyDescent="0.3">
      <c r="A1433" s="26" t="s">
        <v>3546</v>
      </c>
      <c r="B1433" s="26">
        <v>0</v>
      </c>
      <c r="C1433" s="26" t="s">
        <v>688</v>
      </c>
      <c r="D1433" s="26" t="s">
        <v>559</v>
      </c>
      <c r="E1433" s="26" t="s">
        <v>624</v>
      </c>
      <c r="F1433" s="26">
        <v>2019</v>
      </c>
      <c r="G1433" s="26" t="s">
        <v>775</v>
      </c>
      <c r="H1433" s="26">
        <v>1</v>
      </c>
      <c r="I1433" s="26" t="s">
        <v>1008</v>
      </c>
      <c r="J1433" s="26" t="s">
        <v>1008</v>
      </c>
      <c r="K1433" s="26" t="s">
        <v>845</v>
      </c>
      <c r="L1433" s="26" t="s">
        <v>3522</v>
      </c>
      <c r="O1433" s="27">
        <v>0</v>
      </c>
      <c r="P1433" s="27">
        <v>1652602.78</v>
      </c>
      <c r="S1433" s="27">
        <v>0</v>
      </c>
      <c r="T1433" s="27">
        <v>402362.45</v>
      </c>
      <c r="U1433" s="27">
        <v>0</v>
      </c>
      <c r="V1433" s="27">
        <v>0</v>
      </c>
      <c r="W1433" s="27">
        <v>0</v>
      </c>
      <c r="X1433" s="27">
        <v>2054965.23</v>
      </c>
      <c r="Y1433" s="26" t="s">
        <v>3529</v>
      </c>
    </row>
    <row r="1434" spans="1:25" hidden="1" x14ac:dyDescent="0.3">
      <c r="A1434" s="26" t="s">
        <v>3547</v>
      </c>
      <c r="B1434" s="26">
        <v>0</v>
      </c>
      <c r="C1434" s="26" t="s">
        <v>688</v>
      </c>
      <c r="D1434" s="26" t="s">
        <v>559</v>
      </c>
      <c r="E1434" s="26" t="s">
        <v>624</v>
      </c>
      <c r="F1434" s="26">
        <v>2020</v>
      </c>
      <c r="G1434" s="26" t="s">
        <v>843</v>
      </c>
      <c r="H1434" s="26">
        <v>0</v>
      </c>
    </row>
    <row r="1435" spans="1:25" hidden="1" x14ac:dyDescent="0.3">
      <c r="A1435" s="26" t="s">
        <v>3548</v>
      </c>
      <c r="B1435" s="26">
        <v>0</v>
      </c>
      <c r="C1435" s="26" t="s">
        <v>686</v>
      </c>
      <c r="D1435" s="26" t="s">
        <v>536</v>
      </c>
      <c r="E1435" s="26" t="s">
        <v>628</v>
      </c>
      <c r="F1435" s="26">
        <v>2016</v>
      </c>
      <c r="G1435" s="26" t="s">
        <v>805</v>
      </c>
      <c r="H1435" s="26">
        <v>0</v>
      </c>
      <c r="I1435" s="26" t="s">
        <v>806</v>
      </c>
      <c r="J1435" s="26" t="s">
        <v>806</v>
      </c>
      <c r="K1435" s="26" t="s">
        <v>807</v>
      </c>
      <c r="L1435" s="26" t="s">
        <v>3549</v>
      </c>
      <c r="M1435" s="27">
        <v>0</v>
      </c>
      <c r="N1435" s="27">
        <v>0</v>
      </c>
      <c r="O1435" s="27">
        <v>0</v>
      </c>
      <c r="P1435" s="27">
        <v>13094747.989181001</v>
      </c>
      <c r="Q1435" s="27">
        <v>0</v>
      </c>
      <c r="R1435" s="27">
        <v>0</v>
      </c>
      <c r="S1435" s="27">
        <v>0</v>
      </c>
      <c r="T1435" s="27">
        <v>418581.56013200001</v>
      </c>
      <c r="U1435" s="27">
        <v>0</v>
      </c>
      <c r="V1435" s="27">
        <v>0</v>
      </c>
      <c r="W1435" s="27">
        <v>0</v>
      </c>
      <c r="X1435" s="27">
        <v>13513329.549312999</v>
      </c>
      <c r="Y1435" s="26" t="s">
        <v>3550</v>
      </c>
    </row>
    <row r="1436" spans="1:25" hidden="1" x14ac:dyDescent="0.3">
      <c r="A1436" s="26" t="s">
        <v>3551</v>
      </c>
      <c r="B1436" s="26">
        <v>0</v>
      </c>
      <c r="C1436" s="26" t="s">
        <v>686</v>
      </c>
      <c r="D1436" s="26" t="s">
        <v>536</v>
      </c>
      <c r="E1436" s="26" t="s">
        <v>628</v>
      </c>
      <c r="F1436" s="26">
        <v>2017</v>
      </c>
      <c r="G1436" s="26" t="s">
        <v>775</v>
      </c>
      <c r="H1436" s="26">
        <v>1</v>
      </c>
      <c r="I1436" s="26" t="s">
        <v>806</v>
      </c>
      <c r="J1436" s="26" t="s">
        <v>806</v>
      </c>
      <c r="K1436" s="26" t="s">
        <v>807</v>
      </c>
      <c r="L1436" s="26" t="s">
        <v>3552</v>
      </c>
      <c r="M1436" s="27">
        <v>0</v>
      </c>
      <c r="N1436" s="27">
        <v>0</v>
      </c>
      <c r="O1436" s="27">
        <v>0</v>
      </c>
      <c r="P1436" s="27">
        <v>13168132.777043</v>
      </c>
      <c r="Q1436" s="27">
        <v>0</v>
      </c>
      <c r="R1436" s="27">
        <v>0</v>
      </c>
      <c r="S1436" s="27">
        <v>0</v>
      </c>
      <c r="T1436" s="27">
        <v>687176.49479400006</v>
      </c>
      <c r="U1436" s="27">
        <v>0</v>
      </c>
      <c r="V1436" s="27">
        <v>0</v>
      </c>
      <c r="W1436" s="27">
        <v>0</v>
      </c>
      <c r="X1436" s="27">
        <v>13855309.271837</v>
      </c>
      <c r="Y1436" s="26" t="s">
        <v>3553</v>
      </c>
    </row>
    <row r="1437" spans="1:25" hidden="1" x14ac:dyDescent="0.3">
      <c r="A1437" s="26" t="s">
        <v>3554</v>
      </c>
      <c r="B1437" s="26">
        <v>0</v>
      </c>
      <c r="C1437" s="26" t="s">
        <v>686</v>
      </c>
      <c r="D1437" s="26" t="s">
        <v>537</v>
      </c>
      <c r="E1437" s="26" t="s">
        <v>628</v>
      </c>
      <c r="F1437" s="26">
        <v>2018</v>
      </c>
      <c r="G1437" s="26" t="s">
        <v>775</v>
      </c>
      <c r="H1437" s="26">
        <v>1</v>
      </c>
      <c r="I1437" s="26" t="s">
        <v>806</v>
      </c>
      <c r="J1437" s="26" t="s">
        <v>806</v>
      </c>
      <c r="K1437" s="26" t="s">
        <v>807</v>
      </c>
      <c r="M1437" s="27">
        <v>0</v>
      </c>
      <c r="N1437" s="27">
        <v>0</v>
      </c>
      <c r="O1437" s="27">
        <v>0</v>
      </c>
      <c r="P1437" s="27">
        <v>5221982.9179790001</v>
      </c>
      <c r="Q1437" s="27">
        <v>0</v>
      </c>
      <c r="R1437" s="27">
        <v>0</v>
      </c>
      <c r="S1437" s="27">
        <v>0</v>
      </c>
      <c r="T1437" s="27">
        <v>1227733.0720210001</v>
      </c>
      <c r="U1437" s="27">
        <v>0</v>
      </c>
      <c r="V1437" s="27">
        <v>0</v>
      </c>
      <c r="W1437" s="27">
        <v>0</v>
      </c>
      <c r="X1437" s="27">
        <v>6449715.9900000002</v>
      </c>
      <c r="Y1437" s="26" t="s">
        <v>3555</v>
      </c>
    </row>
    <row r="1438" spans="1:25" x14ac:dyDescent="0.3">
      <c r="A1438" s="26" t="s">
        <v>3556</v>
      </c>
      <c r="B1438" s="26">
        <v>0</v>
      </c>
      <c r="C1438" s="26" t="s">
        <v>686</v>
      </c>
      <c r="D1438" s="26" t="s">
        <v>537</v>
      </c>
      <c r="E1438" s="26" t="s">
        <v>628</v>
      </c>
      <c r="F1438" s="26">
        <v>2019</v>
      </c>
      <c r="G1438" s="26" t="s">
        <v>775</v>
      </c>
      <c r="H1438" s="26">
        <v>1</v>
      </c>
      <c r="I1438" s="26" t="s">
        <v>806</v>
      </c>
      <c r="J1438" s="26" t="s">
        <v>806</v>
      </c>
      <c r="K1438" s="26" t="s">
        <v>807</v>
      </c>
      <c r="L1438" s="26" t="s">
        <v>3549</v>
      </c>
      <c r="M1438" s="27">
        <v>0</v>
      </c>
      <c r="N1438" s="27">
        <v>0</v>
      </c>
      <c r="O1438" s="27">
        <v>0</v>
      </c>
      <c r="P1438" s="27">
        <v>3322117.1078260001</v>
      </c>
      <c r="Q1438" s="27">
        <v>0</v>
      </c>
      <c r="R1438" s="27">
        <v>0</v>
      </c>
      <c r="S1438" s="27">
        <v>0</v>
      </c>
      <c r="T1438" s="27">
        <v>1801539.3508520001</v>
      </c>
      <c r="U1438" s="27">
        <v>0</v>
      </c>
      <c r="V1438" s="27">
        <v>0</v>
      </c>
      <c r="W1438" s="27">
        <v>0</v>
      </c>
      <c r="X1438" s="27">
        <v>5123656.4586779997</v>
      </c>
      <c r="Y1438" s="26" t="s">
        <v>3557</v>
      </c>
    </row>
    <row r="1439" spans="1:25" hidden="1" x14ac:dyDescent="0.3">
      <c r="A1439" s="26" t="s">
        <v>3558</v>
      </c>
      <c r="B1439" s="26">
        <v>0</v>
      </c>
      <c r="C1439" s="26" t="s">
        <v>686</v>
      </c>
      <c r="D1439" s="26" t="s">
        <v>537</v>
      </c>
      <c r="E1439" s="26" t="s">
        <v>628</v>
      </c>
      <c r="F1439" s="26">
        <v>2020</v>
      </c>
      <c r="G1439" s="26" t="s">
        <v>843</v>
      </c>
      <c r="H1439" s="26">
        <v>0</v>
      </c>
    </row>
    <row r="1440" spans="1:25" hidden="1" x14ac:dyDescent="0.3">
      <c r="A1440" s="26" t="s">
        <v>3559</v>
      </c>
      <c r="B1440" s="26">
        <v>0</v>
      </c>
      <c r="C1440" s="26" t="s">
        <v>686</v>
      </c>
      <c r="D1440" s="26" t="s">
        <v>538</v>
      </c>
      <c r="E1440" s="26" t="s">
        <v>628</v>
      </c>
      <c r="F1440" s="26">
        <v>2016</v>
      </c>
      <c r="G1440" s="26" t="s">
        <v>805</v>
      </c>
      <c r="H1440" s="26">
        <v>0</v>
      </c>
      <c r="I1440" s="26" t="s">
        <v>806</v>
      </c>
      <c r="J1440" s="26" t="s">
        <v>806</v>
      </c>
      <c r="K1440" s="26" t="s">
        <v>807</v>
      </c>
      <c r="L1440" s="26" t="s">
        <v>3549</v>
      </c>
      <c r="M1440" s="27">
        <v>0</v>
      </c>
      <c r="N1440" s="27">
        <v>0</v>
      </c>
      <c r="O1440" s="27">
        <v>0</v>
      </c>
      <c r="P1440" s="27">
        <v>3720760.8565850002</v>
      </c>
      <c r="Q1440" s="27">
        <v>0</v>
      </c>
      <c r="R1440" s="27">
        <v>0</v>
      </c>
      <c r="S1440" s="27">
        <v>0</v>
      </c>
      <c r="T1440" s="27">
        <v>40429.842192999997</v>
      </c>
      <c r="U1440" s="27">
        <v>0</v>
      </c>
      <c r="V1440" s="27">
        <v>0</v>
      </c>
      <c r="W1440" s="27">
        <v>0</v>
      </c>
      <c r="X1440" s="27">
        <v>3761190.6987780002</v>
      </c>
      <c r="Y1440" s="26" t="s">
        <v>3550</v>
      </c>
    </row>
    <row r="1441" spans="1:25" hidden="1" x14ac:dyDescent="0.3">
      <c r="A1441" s="26" t="s">
        <v>3560</v>
      </c>
      <c r="B1441" s="26">
        <v>0</v>
      </c>
      <c r="C1441" s="26" t="s">
        <v>686</v>
      </c>
      <c r="D1441" s="26" t="s">
        <v>538</v>
      </c>
      <c r="E1441" s="26" t="s">
        <v>628</v>
      </c>
      <c r="F1441" s="26">
        <v>2017</v>
      </c>
      <c r="G1441" s="26" t="s">
        <v>775</v>
      </c>
      <c r="H1441" s="26">
        <v>1</v>
      </c>
      <c r="I1441" s="26" t="s">
        <v>806</v>
      </c>
      <c r="J1441" s="26" t="s">
        <v>806</v>
      </c>
      <c r="K1441" s="26" t="s">
        <v>807</v>
      </c>
      <c r="M1441" s="27">
        <v>0</v>
      </c>
      <c r="N1441" s="27">
        <v>0</v>
      </c>
      <c r="O1441" s="27">
        <v>0</v>
      </c>
      <c r="P1441" s="27">
        <v>14105388.534432</v>
      </c>
      <c r="Q1441" s="27">
        <v>0</v>
      </c>
      <c r="R1441" s="27">
        <v>0</v>
      </c>
      <c r="S1441" s="27">
        <v>0</v>
      </c>
      <c r="T1441" s="27">
        <v>511147.97008499998</v>
      </c>
      <c r="U1441" s="27">
        <v>0</v>
      </c>
      <c r="V1441" s="27">
        <v>0</v>
      </c>
      <c r="W1441" s="27">
        <v>0</v>
      </c>
      <c r="X1441" s="27">
        <v>14616536.504517</v>
      </c>
      <c r="Y1441" s="26" t="s">
        <v>3561</v>
      </c>
    </row>
    <row r="1442" spans="1:25" hidden="1" x14ac:dyDescent="0.3">
      <c r="A1442" s="26" t="s">
        <v>3562</v>
      </c>
      <c r="B1442" s="26">
        <v>0</v>
      </c>
      <c r="C1442" s="26" t="s">
        <v>686</v>
      </c>
      <c r="D1442" s="26" t="s">
        <v>539</v>
      </c>
      <c r="E1442" s="26" t="s">
        <v>628</v>
      </c>
      <c r="F1442" s="26">
        <v>2018</v>
      </c>
      <c r="G1442" s="26" t="s">
        <v>775</v>
      </c>
      <c r="H1442" s="26">
        <v>1</v>
      </c>
      <c r="I1442" s="26" t="s">
        <v>806</v>
      </c>
      <c r="J1442" s="26" t="s">
        <v>806</v>
      </c>
      <c r="K1442" s="26" t="s">
        <v>807</v>
      </c>
      <c r="M1442" s="27">
        <v>0</v>
      </c>
      <c r="N1442" s="27">
        <v>0</v>
      </c>
      <c r="O1442" s="27">
        <v>0</v>
      </c>
      <c r="P1442" s="27">
        <v>3103556.3660889999</v>
      </c>
      <c r="Q1442" s="27">
        <v>0</v>
      </c>
      <c r="R1442" s="27">
        <v>0</v>
      </c>
      <c r="S1442" s="27">
        <v>0</v>
      </c>
      <c r="T1442" s="27">
        <v>1105423.6839109999</v>
      </c>
      <c r="U1442" s="27">
        <v>0</v>
      </c>
      <c r="V1442" s="27">
        <v>0</v>
      </c>
      <c r="W1442" s="27">
        <v>0</v>
      </c>
      <c r="X1442" s="27">
        <v>4208980.05</v>
      </c>
      <c r="Y1442" s="26" t="s">
        <v>3555</v>
      </c>
    </row>
    <row r="1443" spans="1:25" x14ac:dyDescent="0.3">
      <c r="A1443" s="26" t="s">
        <v>3563</v>
      </c>
      <c r="B1443" s="26">
        <v>0</v>
      </c>
      <c r="C1443" s="26" t="s">
        <v>686</v>
      </c>
      <c r="D1443" s="26" t="s">
        <v>539</v>
      </c>
      <c r="E1443" s="26" t="s">
        <v>628</v>
      </c>
      <c r="F1443" s="26">
        <v>2019</v>
      </c>
      <c r="G1443" s="26" t="s">
        <v>775</v>
      </c>
      <c r="H1443" s="26">
        <v>1</v>
      </c>
      <c r="I1443" s="26" t="s">
        <v>806</v>
      </c>
      <c r="J1443" s="26" t="s">
        <v>806</v>
      </c>
      <c r="K1443" s="26" t="s">
        <v>807</v>
      </c>
      <c r="L1443" s="26" t="s">
        <v>3549</v>
      </c>
      <c r="M1443" s="27">
        <v>0</v>
      </c>
      <c r="N1443" s="27">
        <v>0</v>
      </c>
      <c r="O1443" s="27">
        <v>0</v>
      </c>
      <c r="P1443" s="27">
        <v>4952053.1396850003</v>
      </c>
      <c r="Q1443" s="27">
        <v>0</v>
      </c>
      <c r="R1443" s="27">
        <v>0</v>
      </c>
      <c r="S1443" s="27">
        <v>0</v>
      </c>
      <c r="T1443" s="27">
        <v>1338931.1679779999</v>
      </c>
      <c r="U1443" s="27">
        <v>0</v>
      </c>
      <c r="V1443" s="27">
        <v>0</v>
      </c>
      <c r="W1443" s="27">
        <v>0</v>
      </c>
      <c r="X1443" s="27">
        <v>6290984.3076630002</v>
      </c>
      <c r="Y1443" s="26" t="s">
        <v>3557</v>
      </c>
    </row>
    <row r="1444" spans="1:25" hidden="1" x14ac:dyDescent="0.3">
      <c r="A1444" s="26" t="s">
        <v>3564</v>
      </c>
      <c r="B1444" s="26">
        <v>0</v>
      </c>
      <c r="C1444" s="26" t="s">
        <v>686</v>
      </c>
      <c r="D1444" s="26" t="s">
        <v>539</v>
      </c>
      <c r="E1444" s="26" t="s">
        <v>628</v>
      </c>
      <c r="F1444" s="26">
        <v>2020</v>
      </c>
      <c r="G1444" s="26" t="s">
        <v>843</v>
      </c>
      <c r="H1444" s="26">
        <v>0</v>
      </c>
    </row>
    <row r="1445" spans="1:25" hidden="1" x14ac:dyDescent="0.3">
      <c r="A1445" s="26" t="s">
        <v>3565</v>
      </c>
      <c r="B1445" s="26">
        <v>0</v>
      </c>
      <c r="C1445" s="26" t="s">
        <v>686</v>
      </c>
      <c r="D1445" s="26" t="s">
        <v>540</v>
      </c>
      <c r="E1445" s="26" t="s">
        <v>628</v>
      </c>
      <c r="F1445" s="26">
        <v>2016</v>
      </c>
      <c r="G1445" s="26" t="s">
        <v>805</v>
      </c>
      <c r="H1445" s="26">
        <v>0</v>
      </c>
      <c r="I1445" s="26" t="s">
        <v>806</v>
      </c>
      <c r="J1445" s="26" t="s">
        <v>806</v>
      </c>
      <c r="K1445" s="26" t="s">
        <v>807</v>
      </c>
      <c r="L1445" s="26" t="s">
        <v>3549</v>
      </c>
      <c r="M1445" s="27">
        <v>0</v>
      </c>
      <c r="N1445" s="27">
        <v>0</v>
      </c>
      <c r="O1445" s="27">
        <v>0</v>
      </c>
      <c r="P1445" s="27">
        <v>1066748.64485</v>
      </c>
      <c r="Q1445" s="27">
        <v>0</v>
      </c>
      <c r="R1445" s="27">
        <v>0</v>
      </c>
      <c r="S1445" s="27">
        <v>0</v>
      </c>
      <c r="T1445" s="27">
        <v>0</v>
      </c>
      <c r="U1445" s="27">
        <v>0</v>
      </c>
      <c r="V1445" s="27">
        <v>0</v>
      </c>
      <c r="W1445" s="27">
        <v>0</v>
      </c>
      <c r="X1445" s="27">
        <v>1066748.64485</v>
      </c>
      <c r="Y1445" s="26" t="s">
        <v>3550</v>
      </c>
    </row>
    <row r="1446" spans="1:25" hidden="1" x14ac:dyDescent="0.3">
      <c r="A1446" s="26" t="s">
        <v>3566</v>
      </c>
      <c r="B1446" s="26">
        <v>0</v>
      </c>
      <c r="C1446" s="26" t="s">
        <v>686</v>
      </c>
      <c r="D1446" s="26" t="s">
        <v>540</v>
      </c>
      <c r="E1446" s="26" t="s">
        <v>628</v>
      </c>
      <c r="F1446" s="26">
        <v>2017</v>
      </c>
      <c r="G1446" s="26" t="s">
        <v>775</v>
      </c>
      <c r="H1446" s="26">
        <v>1</v>
      </c>
      <c r="I1446" s="26" t="s">
        <v>806</v>
      </c>
      <c r="J1446" s="26" t="s">
        <v>806</v>
      </c>
      <c r="K1446" s="26" t="s">
        <v>807</v>
      </c>
      <c r="M1446" s="27">
        <v>0</v>
      </c>
      <c r="N1446" s="27">
        <v>0</v>
      </c>
      <c r="O1446" s="27">
        <v>0</v>
      </c>
      <c r="P1446" s="27">
        <v>1121703.1000000001</v>
      </c>
      <c r="Q1446" s="27">
        <v>0</v>
      </c>
      <c r="R1446" s="27">
        <v>0</v>
      </c>
      <c r="S1446" s="27">
        <v>0</v>
      </c>
      <c r="T1446" s="27">
        <v>0</v>
      </c>
      <c r="U1446" s="27">
        <v>0</v>
      </c>
      <c r="V1446" s="27">
        <v>0</v>
      </c>
      <c r="W1446" s="27">
        <v>0</v>
      </c>
      <c r="X1446" s="27">
        <v>1121703.1000000001</v>
      </c>
      <c r="Y1446" s="26" t="s">
        <v>3561</v>
      </c>
    </row>
    <row r="1447" spans="1:25" hidden="1" x14ac:dyDescent="0.3">
      <c r="A1447" s="26" t="s">
        <v>3567</v>
      </c>
      <c r="B1447" s="26">
        <v>0</v>
      </c>
      <c r="C1447" s="26" t="s">
        <v>686</v>
      </c>
      <c r="D1447" s="26" t="s">
        <v>541</v>
      </c>
      <c r="E1447" s="26" t="s">
        <v>628</v>
      </c>
      <c r="F1447" s="26">
        <v>2018</v>
      </c>
      <c r="G1447" s="26" t="s">
        <v>775</v>
      </c>
      <c r="H1447" s="26">
        <v>1</v>
      </c>
      <c r="I1447" s="26" t="s">
        <v>806</v>
      </c>
      <c r="J1447" s="26" t="s">
        <v>806</v>
      </c>
      <c r="K1447" s="26" t="s">
        <v>807</v>
      </c>
      <c r="M1447" s="27">
        <v>0</v>
      </c>
      <c r="N1447" s="27">
        <v>0</v>
      </c>
      <c r="O1447" s="27">
        <v>0</v>
      </c>
      <c r="P1447" s="27">
        <v>90665.601041999995</v>
      </c>
      <c r="Q1447" s="27">
        <v>0</v>
      </c>
      <c r="R1447" s="27">
        <v>0</v>
      </c>
      <c r="S1447" s="27">
        <v>0</v>
      </c>
      <c r="T1447" s="27">
        <v>138426.71895800001</v>
      </c>
      <c r="U1447" s="27">
        <v>0</v>
      </c>
      <c r="V1447" s="27">
        <v>0</v>
      </c>
      <c r="W1447" s="27">
        <v>0</v>
      </c>
      <c r="X1447" s="27">
        <v>229092.32</v>
      </c>
      <c r="Y1447" s="26" t="s">
        <v>3555</v>
      </c>
    </row>
    <row r="1448" spans="1:25" x14ac:dyDescent="0.3">
      <c r="A1448" s="26" t="s">
        <v>3568</v>
      </c>
      <c r="B1448" s="26">
        <v>0</v>
      </c>
      <c r="C1448" s="26" t="s">
        <v>686</v>
      </c>
      <c r="D1448" s="26" t="s">
        <v>541</v>
      </c>
      <c r="E1448" s="26" t="s">
        <v>628</v>
      </c>
      <c r="F1448" s="26">
        <v>2019</v>
      </c>
      <c r="G1448" s="26" t="s">
        <v>775</v>
      </c>
      <c r="H1448" s="26">
        <v>1</v>
      </c>
      <c r="I1448" s="26" t="s">
        <v>806</v>
      </c>
      <c r="J1448" s="26" t="s">
        <v>806</v>
      </c>
      <c r="K1448" s="26" t="s">
        <v>807</v>
      </c>
      <c r="L1448" s="26" t="s">
        <v>3549</v>
      </c>
      <c r="M1448" s="27">
        <v>0</v>
      </c>
      <c r="N1448" s="27">
        <v>0</v>
      </c>
      <c r="O1448" s="27">
        <v>0</v>
      </c>
      <c r="P1448" s="27">
        <v>381259.51672399999</v>
      </c>
      <c r="Q1448" s="27">
        <v>0</v>
      </c>
      <c r="R1448" s="27">
        <v>0</v>
      </c>
      <c r="S1448" s="27">
        <v>0</v>
      </c>
      <c r="T1448" s="27">
        <v>165162.42644700001</v>
      </c>
      <c r="U1448" s="27">
        <v>0</v>
      </c>
      <c r="V1448" s="27">
        <v>0</v>
      </c>
      <c r="W1448" s="27">
        <v>0</v>
      </c>
      <c r="X1448" s="27">
        <v>546421.94317099999</v>
      </c>
      <c r="Y1448" s="26" t="s">
        <v>3557</v>
      </c>
    </row>
    <row r="1449" spans="1:25" hidden="1" x14ac:dyDescent="0.3">
      <c r="A1449" s="26" t="s">
        <v>3569</v>
      </c>
      <c r="B1449" s="26">
        <v>0</v>
      </c>
      <c r="C1449" s="26" t="s">
        <v>686</v>
      </c>
      <c r="D1449" s="26" t="s">
        <v>541</v>
      </c>
      <c r="E1449" s="26" t="s">
        <v>628</v>
      </c>
      <c r="F1449" s="26">
        <v>2020</v>
      </c>
      <c r="G1449" s="26" t="s">
        <v>843</v>
      </c>
      <c r="H1449" s="26">
        <v>0</v>
      </c>
    </row>
    <row r="1450" spans="1:25" hidden="1" x14ac:dyDescent="0.3">
      <c r="A1450" s="26" t="s">
        <v>3570</v>
      </c>
      <c r="B1450" s="26">
        <v>0</v>
      </c>
      <c r="C1450" s="26" t="s">
        <v>731</v>
      </c>
      <c r="D1450" s="26" t="s">
        <v>560</v>
      </c>
      <c r="E1450" s="26" t="s">
        <v>624</v>
      </c>
      <c r="F1450" s="26">
        <v>2017</v>
      </c>
      <c r="G1450" s="26" t="s">
        <v>775</v>
      </c>
      <c r="H1450" s="26">
        <v>1</v>
      </c>
      <c r="I1450" s="26" t="s">
        <v>882</v>
      </c>
      <c r="J1450" s="26" t="s">
        <v>882</v>
      </c>
      <c r="K1450" s="26" t="s">
        <v>845</v>
      </c>
      <c r="O1450" s="27">
        <v>0</v>
      </c>
      <c r="P1450" s="27">
        <v>266320</v>
      </c>
      <c r="Q1450" s="27">
        <v>878.27</v>
      </c>
      <c r="S1450" s="27">
        <v>878.27</v>
      </c>
      <c r="T1450" s="27">
        <v>726196</v>
      </c>
      <c r="U1450" s="27">
        <v>878.27</v>
      </c>
      <c r="V1450" s="27">
        <v>0</v>
      </c>
      <c r="W1450" s="27">
        <v>878.27</v>
      </c>
      <c r="X1450" s="27">
        <v>992516</v>
      </c>
      <c r="Y1450" s="26" t="s">
        <v>3571</v>
      </c>
    </row>
    <row r="1451" spans="1:25" x14ac:dyDescent="0.3">
      <c r="A1451" s="26" t="s">
        <v>3572</v>
      </c>
      <c r="B1451" s="26">
        <v>0</v>
      </c>
      <c r="C1451" s="26" t="s">
        <v>731</v>
      </c>
      <c r="D1451" s="26" t="s">
        <v>3573</v>
      </c>
      <c r="E1451" s="26" t="s">
        <v>624</v>
      </c>
      <c r="F1451" s="26">
        <v>2019</v>
      </c>
      <c r="G1451" s="26" t="s">
        <v>775</v>
      </c>
      <c r="H1451" s="26">
        <v>1</v>
      </c>
      <c r="I1451" s="26" t="s">
        <v>882</v>
      </c>
      <c r="J1451" s="26" t="s">
        <v>882</v>
      </c>
      <c r="K1451" s="26" t="s">
        <v>845</v>
      </c>
      <c r="M1451" s="27">
        <v>50.7</v>
      </c>
      <c r="O1451" s="27">
        <v>50.7</v>
      </c>
      <c r="P1451" s="27">
        <v>127882.47</v>
      </c>
      <c r="Q1451" s="27">
        <v>4568.99</v>
      </c>
      <c r="S1451" s="27">
        <v>4568.99</v>
      </c>
      <c r="T1451" s="27">
        <v>572487.53</v>
      </c>
      <c r="U1451" s="27">
        <v>4619.6899999999996</v>
      </c>
      <c r="V1451" s="27">
        <v>0</v>
      </c>
      <c r="W1451" s="27">
        <v>4619.6899999999996</v>
      </c>
      <c r="X1451" s="27">
        <v>700370</v>
      </c>
      <c r="Y1451" s="26" t="s">
        <v>3574</v>
      </c>
    </row>
    <row r="1452" spans="1:25" hidden="1" x14ac:dyDescent="0.3">
      <c r="A1452" s="26" t="s">
        <v>3575</v>
      </c>
      <c r="B1452" s="26">
        <v>0</v>
      </c>
      <c r="C1452" s="26" t="s">
        <v>730</v>
      </c>
      <c r="D1452" s="26" t="s">
        <v>552</v>
      </c>
      <c r="E1452" s="26" t="s">
        <v>624</v>
      </c>
      <c r="F1452" s="26">
        <v>2016</v>
      </c>
      <c r="G1452" s="26" t="s">
        <v>843</v>
      </c>
      <c r="H1452" s="26">
        <v>1</v>
      </c>
      <c r="I1452" s="26" t="s">
        <v>806</v>
      </c>
      <c r="J1452" s="26" t="s">
        <v>806</v>
      </c>
      <c r="K1452" s="26" t="s">
        <v>807</v>
      </c>
      <c r="M1452" s="27">
        <v>0</v>
      </c>
      <c r="N1452" s="27">
        <v>0</v>
      </c>
      <c r="O1452" s="27">
        <v>0</v>
      </c>
      <c r="P1452" s="27">
        <v>821713</v>
      </c>
      <c r="Q1452" s="27">
        <v>0</v>
      </c>
      <c r="R1452" s="27">
        <v>0</v>
      </c>
      <c r="S1452" s="27">
        <v>0</v>
      </c>
      <c r="T1452" s="27">
        <v>179787</v>
      </c>
      <c r="U1452" s="27">
        <v>0</v>
      </c>
      <c r="V1452" s="27">
        <v>0</v>
      </c>
      <c r="W1452" s="27">
        <v>0</v>
      </c>
      <c r="X1452" s="27">
        <v>1001500</v>
      </c>
      <c r="Y1452" s="26" t="s">
        <v>3576</v>
      </c>
    </row>
    <row r="1453" spans="1:25" hidden="1" x14ac:dyDescent="0.3">
      <c r="A1453" s="26" t="s">
        <v>3577</v>
      </c>
      <c r="B1453" s="26">
        <v>0</v>
      </c>
      <c r="C1453" s="26" t="s">
        <v>730</v>
      </c>
      <c r="D1453" s="26" t="s">
        <v>552</v>
      </c>
      <c r="E1453" s="26" t="s">
        <v>624</v>
      </c>
      <c r="F1453" s="26">
        <v>2017</v>
      </c>
      <c r="G1453" s="26" t="s">
        <v>775</v>
      </c>
      <c r="H1453" s="26">
        <v>1</v>
      </c>
      <c r="I1453" s="26" t="s">
        <v>806</v>
      </c>
      <c r="J1453" s="26" t="s">
        <v>806</v>
      </c>
      <c r="K1453" s="26" t="s">
        <v>807</v>
      </c>
      <c r="O1453" s="27">
        <v>0</v>
      </c>
      <c r="P1453" s="27">
        <v>1763576.33</v>
      </c>
      <c r="S1453" s="27">
        <v>0</v>
      </c>
      <c r="T1453" s="27">
        <v>424682</v>
      </c>
      <c r="U1453" s="27">
        <v>0</v>
      </c>
      <c r="V1453" s="27">
        <v>0</v>
      </c>
      <c r="W1453" s="27">
        <v>0</v>
      </c>
      <c r="X1453" s="27">
        <v>2188258.33</v>
      </c>
      <c r="Y1453" s="26" t="s">
        <v>3578</v>
      </c>
    </row>
    <row r="1454" spans="1:25" hidden="1" x14ac:dyDescent="0.3">
      <c r="A1454" s="26" t="s">
        <v>3579</v>
      </c>
      <c r="B1454" s="26">
        <v>0</v>
      </c>
      <c r="C1454" s="26" t="s">
        <v>730</v>
      </c>
      <c r="D1454" s="26" t="s">
        <v>552</v>
      </c>
      <c r="E1454" s="26" t="s">
        <v>624</v>
      </c>
      <c r="F1454" s="26">
        <v>2018</v>
      </c>
      <c r="G1454" s="26" t="s">
        <v>775</v>
      </c>
      <c r="H1454" s="26">
        <v>1</v>
      </c>
      <c r="I1454" s="26" t="s">
        <v>806</v>
      </c>
      <c r="J1454" s="26" t="s">
        <v>806</v>
      </c>
      <c r="K1454" s="26" t="s">
        <v>807</v>
      </c>
      <c r="O1454" s="27">
        <v>0</v>
      </c>
      <c r="P1454" s="27">
        <v>1805171.55</v>
      </c>
      <c r="S1454" s="27">
        <v>0</v>
      </c>
      <c r="T1454" s="27">
        <v>211576.4</v>
      </c>
      <c r="U1454" s="27">
        <v>0</v>
      </c>
      <c r="V1454" s="27">
        <v>0</v>
      </c>
      <c r="W1454" s="27">
        <v>0</v>
      </c>
      <c r="X1454" s="27">
        <v>2016747.95</v>
      </c>
      <c r="Y1454" s="26" t="s">
        <v>3576</v>
      </c>
    </row>
    <row r="1455" spans="1:25" hidden="1" x14ac:dyDescent="0.3">
      <c r="A1455" s="26" t="s">
        <v>3580</v>
      </c>
      <c r="B1455" s="26">
        <v>0</v>
      </c>
      <c r="C1455" s="26" t="s">
        <v>730</v>
      </c>
      <c r="D1455" s="26" t="s">
        <v>553</v>
      </c>
      <c r="E1455" s="26" t="s">
        <v>624</v>
      </c>
      <c r="F1455" s="26">
        <v>2018</v>
      </c>
      <c r="G1455" s="26" t="s">
        <v>775</v>
      </c>
      <c r="H1455" s="26">
        <v>1</v>
      </c>
      <c r="I1455" s="26" t="s">
        <v>806</v>
      </c>
      <c r="J1455" s="26" t="s">
        <v>806</v>
      </c>
      <c r="K1455" s="26" t="s">
        <v>807</v>
      </c>
      <c r="O1455" s="27">
        <v>0</v>
      </c>
      <c r="P1455" s="27">
        <v>310382.64</v>
      </c>
      <c r="S1455" s="27">
        <v>0</v>
      </c>
      <c r="T1455" s="27">
        <v>94406.05</v>
      </c>
      <c r="U1455" s="27">
        <v>0</v>
      </c>
      <c r="V1455" s="27">
        <v>0</v>
      </c>
      <c r="W1455" s="27">
        <v>0</v>
      </c>
      <c r="X1455" s="27">
        <v>404788.69</v>
      </c>
      <c r="Y1455" s="26" t="s">
        <v>3576</v>
      </c>
    </row>
    <row r="1456" spans="1:25" x14ac:dyDescent="0.3">
      <c r="A1456" s="26" t="s">
        <v>3581</v>
      </c>
      <c r="B1456" s="26">
        <v>0</v>
      </c>
      <c r="C1456" s="26" t="s">
        <v>730</v>
      </c>
      <c r="D1456" s="26" t="s">
        <v>553</v>
      </c>
      <c r="E1456" s="26" t="s">
        <v>624</v>
      </c>
      <c r="F1456" s="26">
        <v>2019</v>
      </c>
      <c r="G1456" s="26" t="s">
        <v>775</v>
      </c>
      <c r="H1456" s="26">
        <v>1</v>
      </c>
      <c r="I1456" s="26" t="s">
        <v>806</v>
      </c>
      <c r="J1456" s="26" t="s">
        <v>806</v>
      </c>
      <c r="K1456" s="26" t="s">
        <v>807</v>
      </c>
      <c r="O1456" s="27">
        <v>0</v>
      </c>
      <c r="P1456" s="27">
        <v>1747048.61</v>
      </c>
      <c r="S1456" s="27">
        <v>0</v>
      </c>
      <c r="T1456" s="27">
        <v>317971.88</v>
      </c>
      <c r="U1456" s="27">
        <v>0</v>
      </c>
      <c r="V1456" s="27">
        <v>0</v>
      </c>
      <c r="W1456" s="27">
        <v>0</v>
      </c>
      <c r="X1456" s="27">
        <v>2065020.49</v>
      </c>
      <c r="Y1456" s="26" t="s">
        <v>3576</v>
      </c>
    </row>
    <row r="1457" spans="1:25" hidden="1" x14ac:dyDescent="0.3">
      <c r="A1457" s="26" t="s">
        <v>3582</v>
      </c>
      <c r="B1457" s="26">
        <v>0</v>
      </c>
      <c r="C1457" s="26" t="s">
        <v>730</v>
      </c>
      <c r="D1457" s="26" t="s">
        <v>553</v>
      </c>
      <c r="E1457" s="26" t="s">
        <v>624</v>
      </c>
      <c r="F1457" s="26">
        <v>2020</v>
      </c>
      <c r="G1457" s="26" t="s">
        <v>843</v>
      </c>
      <c r="H1457" s="26">
        <v>0</v>
      </c>
    </row>
    <row r="1458" spans="1:25" hidden="1" x14ac:dyDescent="0.3">
      <c r="A1458" s="26" t="s">
        <v>3583</v>
      </c>
      <c r="B1458" s="26">
        <v>0</v>
      </c>
      <c r="C1458" s="26" t="s">
        <v>689</v>
      </c>
      <c r="D1458" s="26" t="s">
        <v>569</v>
      </c>
      <c r="E1458" s="26" t="s">
        <v>624</v>
      </c>
      <c r="F1458" s="26">
        <v>2016</v>
      </c>
      <c r="G1458" s="26" t="s">
        <v>775</v>
      </c>
      <c r="H1458" s="26">
        <v>1</v>
      </c>
      <c r="I1458" s="26" t="s">
        <v>845</v>
      </c>
      <c r="J1458" s="26" t="s">
        <v>849</v>
      </c>
      <c r="K1458" s="26" t="s">
        <v>845</v>
      </c>
      <c r="L1458" s="26" t="s">
        <v>3584</v>
      </c>
      <c r="M1458" s="27">
        <v>6890.46</v>
      </c>
      <c r="N1458" s="27">
        <v>9375.9500000000007</v>
      </c>
      <c r="O1458" s="27">
        <v>-2485.4899999999998</v>
      </c>
      <c r="P1458" s="27">
        <v>113700</v>
      </c>
      <c r="Q1458" s="27">
        <v>1343.0712772208301</v>
      </c>
      <c r="S1458" s="27">
        <v>1343.0712772208301</v>
      </c>
      <c r="T1458" s="27">
        <v>823454</v>
      </c>
      <c r="U1458" s="27">
        <v>8233.5312772208308</v>
      </c>
      <c r="V1458" s="27">
        <v>9375.9500000000007</v>
      </c>
      <c r="W1458" s="27">
        <v>-1142.4187227791699</v>
      </c>
      <c r="X1458" s="27">
        <v>937154</v>
      </c>
      <c r="Y1458" s="26" t="s">
        <v>3585</v>
      </c>
    </row>
    <row r="1459" spans="1:25" hidden="1" x14ac:dyDescent="0.3">
      <c r="A1459" s="26" t="s">
        <v>3586</v>
      </c>
      <c r="B1459" s="26">
        <v>0</v>
      </c>
      <c r="C1459" s="26" t="s">
        <v>689</v>
      </c>
      <c r="D1459" s="26" t="s">
        <v>569</v>
      </c>
      <c r="E1459" s="26" t="s">
        <v>624</v>
      </c>
      <c r="F1459" s="26">
        <v>2017</v>
      </c>
      <c r="G1459" s="26" t="s">
        <v>775</v>
      </c>
      <c r="H1459" s="26">
        <v>1</v>
      </c>
      <c r="I1459" s="26" t="s">
        <v>1008</v>
      </c>
      <c r="J1459" s="26" t="s">
        <v>1008</v>
      </c>
      <c r="K1459" s="26" t="s">
        <v>845</v>
      </c>
      <c r="M1459" s="27">
        <v>4802.6499999999996</v>
      </c>
      <c r="O1459" s="27">
        <v>4802.6499999999996</v>
      </c>
      <c r="P1459" s="27">
        <v>285419</v>
      </c>
      <c r="Q1459" s="27">
        <v>513.32584269662902</v>
      </c>
      <c r="S1459" s="27">
        <v>513.32584269662902</v>
      </c>
      <c r="T1459" s="27">
        <v>2805396</v>
      </c>
      <c r="U1459" s="27">
        <v>5315.97584269663</v>
      </c>
      <c r="V1459" s="27">
        <v>0</v>
      </c>
      <c r="W1459" s="27">
        <v>5315.97584269663</v>
      </c>
      <c r="X1459" s="27">
        <v>3090815</v>
      </c>
    </row>
    <row r="1460" spans="1:25" hidden="1" x14ac:dyDescent="0.3">
      <c r="A1460" s="26" t="s">
        <v>3587</v>
      </c>
      <c r="B1460" s="26">
        <v>0</v>
      </c>
      <c r="C1460" s="26" t="s">
        <v>689</v>
      </c>
      <c r="D1460" s="26" t="s">
        <v>570</v>
      </c>
      <c r="E1460" s="26" t="s">
        <v>624</v>
      </c>
      <c r="F1460" s="26">
        <v>2018</v>
      </c>
      <c r="G1460" s="26" t="s">
        <v>775</v>
      </c>
      <c r="H1460" s="26">
        <v>1</v>
      </c>
      <c r="I1460" s="26" t="s">
        <v>882</v>
      </c>
      <c r="J1460" s="26" t="s">
        <v>882</v>
      </c>
      <c r="K1460" s="26" t="s">
        <v>845</v>
      </c>
      <c r="L1460" s="26" t="s">
        <v>3588</v>
      </c>
      <c r="M1460" s="27">
        <v>0</v>
      </c>
      <c r="N1460" s="27">
        <v>210870.28744489001</v>
      </c>
      <c r="O1460" s="27">
        <v>-210870.28744489001</v>
      </c>
      <c r="P1460" s="27">
        <v>1412981.3331544599</v>
      </c>
      <c r="Q1460" s="27">
        <v>0</v>
      </c>
      <c r="R1460" s="27">
        <v>0</v>
      </c>
      <c r="S1460" s="27">
        <v>0</v>
      </c>
      <c r="T1460" s="27">
        <v>501101</v>
      </c>
      <c r="U1460" s="27">
        <v>0</v>
      </c>
      <c r="V1460" s="27">
        <v>210870.28744489001</v>
      </c>
      <c r="W1460" s="27">
        <v>-210870.28744489001</v>
      </c>
      <c r="X1460" s="27">
        <v>1914082.3331544599</v>
      </c>
      <c r="Y1460" s="26" t="s">
        <v>3589</v>
      </c>
    </row>
    <row r="1461" spans="1:25" x14ac:dyDescent="0.3">
      <c r="A1461" s="26" t="s">
        <v>3590</v>
      </c>
      <c r="B1461" s="26">
        <v>0</v>
      </c>
      <c r="C1461" s="26" t="s">
        <v>689</v>
      </c>
      <c r="D1461" s="26" t="s">
        <v>570</v>
      </c>
      <c r="E1461" s="26" t="s">
        <v>624</v>
      </c>
      <c r="F1461" s="26">
        <v>2019</v>
      </c>
      <c r="G1461" s="26" t="s">
        <v>775</v>
      </c>
      <c r="H1461" s="26">
        <v>1</v>
      </c>
      <c r="I1461" s="26" t="s">
        <v>882</v>
      </c>
      <c r="J1461" s="26" t="s">
        <v>882</v>
      </c>
      <c r="K1461" s="26" t="s">
        <v>845</v>
      </c>
      <c r="L1461" s="26" t="s">
        <v>3591</v>
      </c>
      <c r="M1461" s="27">
        <v>0</v>
      </c>
      <c r="N1461" s="27">
        <v>0</v>
      </c>
      <c r="O1461" s="27">
        <v>0</v>
      </c>
      <c r="P1461" s="27">
        <v>2238517.5260910098</v>
      </c>
      <c r="Q1461" s="27">
        <v>0</v>
      </c>
      <c r="R1461" s="27">
        <v>0</v>
      </c>
      <c r="S1461" s="27">
        <v>0</v>
      </c>
      <c r="T1461" s="27">
        <v>3627340.2385254102</v>
      </c>
      <c r="U1461" s="27">
        <v>0</v>
      </c>
      <c r="V1461" s="27">
        <v>0</v>
      </c>
      <c r="W1461" s="27">
        <v>0</v>
      </c>
      <c r="X1461" s="27">
        <v>5865857.7646164196</v>
      </c>
    </row>
    <row r="1462" spans="1:25" hidden="1" x14ac:dyDescent="0.3">
      <c r="A1462" s="26" t="s">
        <v>3592</v>
      </c>
      <c r="B1462" s="26">
        <v>0</v>
      </c>
      <c r="C1462" s="26" t="s">
        <v>689</v>
      </c>
      <c r="D1462" s="26" t="s">
        <v>571</v>
      </c>
      <c r="E1462" s="26" t="s">
        <v>624</v>
      </c>
      <c r="F1462" s="26">
        <v>2016</v>
      </c>
      <c r="G1462" s="26" t="s">
        <v>775</v>
      </c>
      <c r="H1462" s="26">
        <v>1</v>
      </c>
      <c r="I1462" s="26" t="s">
        <v>849</v>
      </c>
      <c r="J1462" s="26" t="s">
        <v>849</v>
      </c>
      <c r="K1462" s="26" t="s">
        <v>849</v>
      </c>
      <c r="L1462" s="26" t="s">
        <v>3593</v>
      </c>
      <c r="M1462" s="27">
        <v>9276.7999999999993</v>
      </c>
      <c r="N1462" s="27">
        <v>19532</v>
      </c>
      <c r="O1462" s="27">
        <v>9276.7999999999993</v>
      </c>
      <c r="P1462" s="27">
        <v>109883184</v>
      </c>
      <c r="Q1462" s="27">
        <v>13915.2</v>
      </c>
      <c r="R1462" s="27">
        <v>3000</v>
      </c>
      <c r="S1462" s="27">
        <v>13915.2</v>
      </c>
      <c r="T1462" s="27">
        <v>3000</v>
      </c>
      <c r="U1462" s="27">
        <v>23192</v>
      </c>
      <c r="V1462" s="27">
        <v>0</v>
      </c>
      <c r="W1462" s="27">
        <v>23192</v>
      </c>
      <c r="X1462" s="27">
        <v>109883184</v>
      </c>
      <c r="Y1462" s="26" t="s">
        <v>3594</v>
      </c>
    </row>
    <row r="1463" spans="1:25" hidden="1" x14ac:dyDescent="0.3">
      <c r="A1463" s="26" t="s">
        <v>3595</v>
      </c>
      <c r="B1463" s="26">
        <v>0</v>
      </c>
      <c r="C1463" s="26" t="s">
        <v>689</v>
      </c>
      <c r="D1463" s="26" t="s">
        <v>571</v>
      </c>
      <c r="E1463" s="26" t="s">
        <v>624</v>
      </c>
      <c r="F1463" s="26">
        <v>2017</v>
      </c>
      <c r="G1463" s="26" t="s">
        <v>775</v>
      </c>
      <c r="H1463" s="26">
        <v>1</v>
      </c>
      <c r="I1463" s="26" t="s">
        <v>849</v>
      </c>
      <c r="J1463" s="26" t="s">
        <v>849</v>
      </c>
      <c r="K1463" s="26" t="s">
        <v>849</v>
      </c>
      <c r="L1463" s="26" t="s">
        <v>3596</v>
      </c>
      <c r="M1463" s="27">
        <v>18709.863835616401</v>
      </c>
      <c r="O1463" s="27">
        <v>18709.863835616401</v>
      </c>
      <c r="P1463" s="27">
        <v>37890572</v>
      </c>
      <c r="S1463" s="27">
        <v>0</v>
      </c>
      <c r="T1463" s="27">
        <v>32396</v>
      </c>
      <c r="U1463" s="27">
        <v>18709.863835616401</v>
      </c>
      <c r="V1463" s="27">
        <v>0</v>
      </c>
      <c r="W1463" s="27">
        <v>18709.863835616401</v>
      </c>
      <c r="X1463" s="27">
        <v>37922968</v>
      </c>
    </row>
    <row r="1464" spans="1:25" hidden="1" x14ac:dyDescent="0.3">
      <c r="A1464" s="26" t="s">
        <v>3597</v>
      </c>
      <c r="B1464" s="26">
        <v>0</v>
      </c>
      <c r="C1464" s="26" t="s">
        <v>689</v>
      </c>
      <c r="D1464" s="26" t="s">
        <v>572</v>
      </c>
      <c r="E1464" s="26" t="s">
        <v>624</v>
      </c>
      <c r="F1464" s="26">
        <v>2018</v>
      </c>
      <c r="G1464" s="26" t="s">
        <v>843</v>
      </c>
      <c r="H1464" s="26">
        <v>1</v>
      </c>
      <c r="I1464" s="26" t="s">
        <v>806</v>
      </c>
      <c r="J1464" s="26" t="s">
        <v>806</v>
      </c>
      <c r="K1464" s="26" t="s">
        <v>807</v>
      </c>
      <c r="L1464" s="26" t="s">
        <v>3598</v>
      </c>
      <c r="M1464" s="27">
        <v>0</v>
      </c>
      <c r="N1464" s="27">
        <v>0</v>
      </c>
      <c r="O1464" s="27">
        <v>0</v>
      </c>
      <c r="P1464" s="27">
        <v>56674092</v>
      </c>
      <c r="Q1464" s="27">
        <v>0</v>
      </c>
      <c r="R1464" s="27">
        <v>0</v>
      </c>
      <c r="S1464" s="27">
        <v>0</v>
      </c>
      <c r="T1464" s="27">
        <v>1862909</v>
      </c>
      <c r="U1464" s="27">
        <v>0</v>
      </c>
      <c r="V1464" s="27">
        <v>0</v>
      </c>
      <c r="W1464" s="27">
        <v>0</v>
      </c>
      <c r="X1464" s="27">
        <v>58537001</v>
      </c>
      <c r="Y1464" s="26" t="s">
        <v>3599</v>
      </c>
    </row>
    <row r="1465" spans="1:25" x14ac:dyDescent="0.3">
      <c r="A1465" s="26" t="s">
        <v>3600</v>
      </c>
      <c r="B1465" s="26">
        <v>0</v>
      </c>
      <c r="C1465" s="26" t="s">
        <v>689</v>
      </c>
      <c r="D1465" s="26" t="s">
        <v>572</v>
      </c>
      <c r="E1465" s="26" t="s">
        <v>624</v>
      </c>
      <c r="F1465" s="26">
        <v>2019</v>
      </c>
      <c r="G1465" s="26" t="s">
        <v>775</v>
      </c>
      <c r="H1465" s="26">
        <v>1</v>
      </c>
      <c r="I1465" s="26" t="s">
        <v>882</v>
      </c>
      <c r="J1465" s="26" t="s">
        <v>882</v>
      </c>
      <c r="K1465" s="26" t="s">
        <v>845</v>
      </c>
      <c r="L1465" s="26" t="s">
        <v>3598</v>
      </c>
      <c r="M1465" s="27">
        <v>0</v>
      </c>
      <c r="N1465" s="27">
        <v>0</v>
      </c>
      <c r="O1465" s="27">
        <v>0</v>
      </c>
      <c r="P1465" s="27">
        <v>84433931.4885571</v>
      </c>
      <c r="Q1465" s="27">
        <v>5225.6000000000004</v>
      </c>
      <c r="R1465" s="27">
        <v>0</v>
      </c>
      <c r="S1465" s="27">
        <v>5225.6000000000004</v>
      </c>
      <c r="T1465" s="27">
        <v>207893</v>
      </c>
      <c r="U1465" s="27">
        <v>5225.6000000000004</v>
      </c>
      <c r="V1465" s="27">
        <v>0</v>
      </c>
      <c r="W1465" s="27">
        <v>5225.6000000000004</v>
      </c>
      <c r="X1465" s="27">
        <v>84641824.4885571</v>
      </c>
    </row>
    <row r="1466" spans="1:25" hidden="1" x14ac:dyDescent="0.3">
      <c r="A1466" s="26" t="s">
        <v>3601</v>
      </c>
      <c r="B1466" s="26">
        <v>0</v>
      </c>
      <c r="C1466" s="26" t="s">
        <v>689</v>
      </c>
      <c r="D1466" s="26" t="s">
        <v>573</v>
      </c>
      <c r="E1466" s="26" t="s">
        <v>624</v>
      </c>
      <c r="F1466" s="26">
        <v>2016</v>
      </c>
      <c r="G1466" s="26" t="s">
        <v>834</v>
      </c>
      <c r="H1466" s="26">
        <v>0</v>
      </c>
      <c r="I1466" s="26" t="s">
        <v>882</v>
      </c>
      <c r="J1466" s="26" t="s">
        <v>882</v>
      </c>
      <c r="K1466" s="26" t="s">
        <v>845</v>
      </c>
      <c r="L1466" s="26" t="s">
        <v>3602</v>
      </c>
      <c r="M1466" s="27">
        <v>2672.12501694915</v>
      </c>
      <c r="N1466" s="27">
        <v>0</v>
      </c>
      <c r="O1466" s="27">
        <v>2672.12501694915</v>
      </c>
      <c r="P1466" s="27">
        <v>69915466.587311193</v>
      </c>
      <c r="S1466" s="27">
        <v>0</v>
      </c>
      <c r="U1466" s="27">
        <v>2672.12501694915</v>
      </c>
      <c r="V1466" s="27">
        <v>0</v>
      </c>
      <c r="W1466" s="27">
        <v>2672.12501694915</v>
      </c>
      <c r="X1466" s="27">
        <v>69915466.587311193</v>
      </c>
    </row>
    <row r="1467" spans="1:25" hidden="1" x14ac:dyDescent="0.3">
      <c r="A1467" s="26" t="s">
        <v>3603</v>
      </c>
      <c r="B1467" s="26">
        <v>0</v>
      </c>
      <c r="C1467" s="26" t="s">
        <v>689</v>
      </c>
      <c r="D1467" s="26" t="s">
        <v>573</v>
      </c>
      <c r="E1467" s="26" t="s">
        <v>624</v>
      </c>
      <c r="F1467" s="26">
        <v>2017</v>
      </c>
      <c r="G1467" s="26" t="s">
        <v>775</v>
      </c>
      <c r="H1467" s="26">
        <v>1</v>
      </c>
      <c r="I1467" s="26" t="s">
        <v>882</v>
      </c>
      <c r="J1467" s="26" t="s">
        <v>882</v>
      </c>
      <c r="K1467" s="26" t="s">
        <v>845</v>
      </c>
      <c r="L1467" s="26" t="s">
        <v>3604</v>
      </c>
      <c r="M1467" s="27">
        <v>2562.2950684931502</v>
      </c>
      <c r="N1467" s="27">
        <v>0</v>
      </c>
      <c r="O1467" s="27">
        <v>2562.2950684931502</v>
      </c>
      <c r="P1467" s="27">
        <v>91828545.640000001</v>
      </c>
      <c r="Q1467" s="27">
        <v>0</v>
      </c>
      <c r="R1467" s="27">
        <v>0</v>
      </c>
      <c r="S1467" s="27">
        <v>0</v>
      </c>
      <c r="T1467" s="27">
        <v>20346080.140000001</v>
      </c>
      <c r="U1467" s="27">
        <v>2562.2950684931502</v>
      </c>
      <c r="V1467" s="27">
        <v>0</v>
      </c>
      <c r="W1467" s="27">
        <v>2562.2950684931502</v>
      </c>
      <c r="X1467" s="27">
        <v>112174625.78</v>
      </c>
      <c r="Y1467" s="26" t="s">
        <v>3605</v>
      </c>
    </row>
    <row r="1468" spans="1:25" hidden="1" x14ac:dyDescent="0.3">
      <c r="A1468" s="26" t="s">
        <v>3606</v>
      </c>
      <c r="B1468" s="26">
        <v>0</v>
      </c>
      <c r="C1468" s="26" t="s">
        <v>689</v>
      </c>
      <c r="D1468" s="26" t="s">
        <v>574</v>
      </c>
      <c r="E1468" s="26" t="s">
        <v>624</v>
      </c>
      <c r="F1468" s="26">
        <v>2018</v>
      </c>
      <c r="G1468" s="26" t="s">
        <v>775</v>
      </c>
      <c r="H1468" s="26">
        <v>1</v>
      </c>
      <c r="I1468" s="26" t="s">
        <v>882</v>
      </c>
      <c r="J1468" s="26" t="s">
        <v>882</v>
      </c>
      <c r="K1468" s="26" t="s">
        <v>845</v>
      </c>
      <c r="L1468" s="26" t="s">
        <v>3607</v>
      </c>
      <c r="O1468" s="27">
        <v>0</v>
      </c>
      <c r="P1468" s="27">
        <v>21698732.039999999</v>
      </c>
      <c r="S1468" s="27">
        <v>0</v>
      </c>
      <c r="T1468" s="27">
        <v>2251418.1800000002</v>
      </c>
      <c r="U1468" s="27">
        <v>0</v>
      </c>
      <c r="V1468" s="27">
        <v>0</v>
      </c>
      <c r="W1468" s="27">
        <v>0</v>
      </c>
      <c r="X1468" s="27">
        <v>23950150.219999999</v>
      </c>
      <c r="Y1468" s="26" t="s">
        <v>3599</v>
      </c>
    </row>
    <row r="1469" spans="1:25" x14ac:dyDescent="0.3">
      <c r="A1469" s="26" t="s">
        <v>3608</v>
      </c>
      <c r="B1469" s="26">
        <v>0</v>
      </c>
      <c r="C1469" s="26" t="s">
        <v>689</v>
      </c>
      <c r="D1469" s="26" t="s">
        <v>574</v>
      </c>
      <c r="E1469" s="26" t="s">
        <v>624</v>
      </c>
      <c r="F1469" s="26">
        <v>2019</v>
      </c>
      <c r="G1469" s="26" t="s">
        <v>775</v>
      </c>
      <c r="H1469" s="26">
        <v>1</v>
      </c>
      <c r="I1469" s="26" t="s">
        <v>882</v>
      </c>
      <c r="J1469" s="26" t="s">
        <v>882</v>
      </c>
      <c r="K1469" s="26" t="s">
        <v>845</v>
      </c>
      <c r="L1469" s="26" t="s">
        <v>3607</v>
      </c>
      <c r="M1469" s="27">
        <v>0</v>
      </c>
      <c r="N1469" s="27">
        <v>0</v>
      </c>
      <c r="O1469" s="27">
        <v>0</v>
      </c>
      <c r="P1469" s="27">
        <v>30664698.610204302</v>
      </c>
      <c r="Q1469" s="27">
        <v>0</v>
      </c>
      <c r="R1469" s="27">
        <v>0</v>
      </c>
      <c r="S1469" s="27">
        <v>0</v>
      </c>
      <c r="T1469" s="27">
        <v>235850</v>
      </c>
      <c r="U1469" s="27">
        <v>0</v>
      </c>
      <c r="V1469" s="27">
        <v>0</v>
      </c>
      <c r="W1469" s="27">
        <v>0</v>
      </c>
      <c r="X1469" s="27">
        <v>30900548.610204302</v>
      </c>
    </row>
    <row r="1470" spans="1:25" hidden="1" x14ac:dyDescent="0.3">
      <c r="A1470" s="26" t="s">
        <v>3609</v>
      </c>
      <c r="B1470" s="26">
        <v>0</v>
      </c>
      <c r="C1470" s="26" t="s">
        <v>689</v>
      </c>
      <c r="D1470" s="26" t="s">
        <v>575</v>
      </c>
      <c r="E1470" s="26" t="s">
        <v>624</v>
      </c>
      <c r="F1470" s="26">
        <v>2015</v>
      </c>
      <c r="G1470" s="26" t="s">
        <v>834</v>
      </c>
      <c r="H1470" s="26">
        <v>0</v>
      </c>
    </row>
    <row r="1471" spans="1:25" hidden="1" x14ac:dyDescent="0.3">
      <c r="A1471" s="26" t="s">
        <v>3610</v>
      </c>
      <c r="B1471" s="26">
        <v>0</v>
      </c>
      <c r="C1471" s="26" t="s">
        <v>689</v>
      </c>
      <c r="D1471" s="26" t="s">
        <v>575</v>
      </c>
      <c r="E1471" s="26" t="s">
        <v>624</v>
      </c>
      <c r="F1471" s="26">
        <v>2016</v>
      </c>
      <c r="G1471" s="26" t="s">
        <v>775</v>
      </c>
      <c r="H1471" s="26">
        <v>1</v>
      </c>
      <c r="I1471" s="26" t="s">
        <v>845</v>
      </c>
      <c r="J1471" s="26" t="s">
        <v>849</v>
      </c>
      <c r="K1471" s="26" t="s">
        <v>845</v>
      </c>
      <c r="L1471" s="26" t="s">
        <v>3584</v>
      </c>
      <c r="M1471" s="27">
        <v>101412.92</v>
      </c>
      <c r="N1471" s="27">
        <v>31510.149407058001</v>
      </c>
      <c r="O1471" s="27">
        <v>69902.770592942004</v>
      </c>
      <c r="P1471" s="27">
        <v>11529540</v>
      </c>
      <c r="Q1471" s="27">
        <v>5840.0988807895201</v>
      </c>
      <c r="S1471" s="27">
        <v>5840.0988807895201</v>
      </c>
      <c r="T1471" s="27">
        <v>2362954</v>
      </c>
      <c r="U1471" s="27">
        <v>107253.01888079</v>
      </c>
      <c r="V1471" s="27">
        <v>31510.149407058001</v>
      </c>
      <c r="W1471" s="27">
        <v>75742.869473731495</v>
      </c>
      <c r="X1471" s="27">
        <v>13892494</v>
      </c>
      <c r="Y1471" s="26" t="s">
        <v>3585</v>
      </c>
    </row>
    <row r="1472" spans="1:25" hidden="1" x14ac:dyDescent="0.3">
      <c r="A1472" s="26" t="s">
        <v>3611</v>
      </c>
      <c r="B1472" s="26">
        <v>0</v>
      </c>
      <c r="C1472" s="26" t="s">
        <v>689</v>
      </c>
      <c r="D1472" s="26" t="s">
        <v>575</v>
      </c>
      <c r="E1472" s="26" t="s">
        <v>624</v>
      </c>
      <c r="F1472" s="26">
        <v>2017</v>
      </c>
      <c r="G1472" s="26" t="s">
        <v>775</v>
      </c>
      <c r="H1472" s="26">
        <v>1</v>
      </c>
      <c r="I1472" s="26" t="s">
        <v>845</v>
      </c>
      <c r="J1472" s="26" t="s">
        <v>845</v>
      </c>
      <c r="K1472" s="26" t="s">
        <v>845</v>
      </c>
      <c r="L1472" s="26" t="s">
        <v>3612</v>
      </c>
      <c r="M1472" s="27">
        <v>69338.48</v>
      </c>
      <c r="N1472" s="27">
        <v>0</v>
      </c>
      <c r="O1472" s="27">
        <v>69338.48</v>
      </c>
      <c r="P1472" s="27">
        <v>2291607</v>
      </c>
      <c r="Q1472" s="27">
        <v>13051.569981967001</v>
      </c>
      <c r="S1472" s="27">
        <v>13051.569981967001</v>
      </c>
      <c r="T1472" s="27">
        <v>2827046</v>
      </c>
      <c r="U1472" s="27">
        <v>82390.049981966993</v>
      </c>
      <c r="V1472" s="27">
        <v>0</v>
      </c>
      <c r="W1472" s="27">
        <v>82390.049981966993</v>
      </c>
      <c r="X1472" s="27">
        <v>5118653</v>
      </c>
      <c r="Y1472" s="26" t="s">
        <v>3613</v>
      </c>
    </row>
    <row r="1473" spans="1:25" hidden="1" x14ac:dyDescent="0.3">
      <c r="A1473" s="26" t="s">
        <v>3614</v>
      </c>
      <c r="B1473" s="26">
        <v>0</v>
      </c>
      <c r="C1473" s="26" t="s">
        <v>689</v>
      </c>
      <c r="D1473" s="26" t="s">
        <v>576</v>
      </c>
      <c r="E1473" s="26" t="s">
        <v>624</v>
      </c>
      <c r="F1473" s="26">
        <v>2018</v>
      </c>
      <c r="G1473" s="26" t="s">
        <v>775</v>
      </c>
      <c r="H1473" s="26">
        <v>1</v>
      </c>
      <c r="I1473" s="26" t="s">
        <v>882</v>
      </c>
      <c r="J1473" s="26" t="s">
        <v>882</v>
      </c>
      <c r="K1473" s="26" t="s">
        <v>845</v>
      </c>
      <c r="L1473" s="26" t="s">
        <v>3588</v>
      </c>
      <c r="M1473" s="27">
        <v>0</v>
      </c>
      <c r="O1473" s="27">
        <v>0</v>
      </c>
      <c r="P1473" s="27">
        <v>1790873.79</v>
      </c>
      <c r="Q1473" s="27">
        <v>0</v>
      </c>
      <c r="R1473" s="27">
        <v>0</v>
      </c>
      <c r="S1473" s="27">
        <v>0</v>
      </c>
      <c r="T1473" s="27">
        <v>330706.45</v>
      </c>
      <c r="U1473" s="27">
        <v>0</v>
      </c>
      <c r="V1473" s="27">
        <v>0</v>
      </c>
      <c r="W1473" s="27">
        <v>0</v>
      </c>
      <c r="X1473" s="27">
        <v>2121580.2400000002</v>
      </c>
    </row>
    <row r="1474" spans="1:25" x14ac:dyDescent="0.3">
      <c r="A1474" s="26" t="s">
        <v>3615</v>
      </c>
      <c r="B1474" s="26">
        <v>0</v>
      </c>
      <c r="C1474" s="26" t="s">
        <v>689</v>
      </c>
      <c r="D1474" s="26" t="s">
        <v>576</v>
      </c>
      <c r="E1474" s="26" t="s">
        <v>624</v>
      </c>
      <c r="F1474" s="26">
        <v>2019</v>
      </c>
      <c r="G1474" s="26" t="s">
        <v>775</v>
      </c>
      <c r="H1474" s="26">
        <v>1</v>
      </c>
      <c r="I1474" s="26" t="s">
        <v>882</v>
      </c>
      <c r="J1474" s="26" t="s">
        <v>882</v>
      </c>
      <c r="K1474" s="26" t="s">
        <v>845</v>
      </c>
      <c r="L1474" s="26" t="s">
        <v>3591</v>
      </c>
      <c r="M1474" s="27">
        <v>0</v>
      </c>
      <c r="N1474" s="27">
        <v>0</v>
      </c>
      <c r="O1474" s="27">
        <v>0</v>
      </c>
      <c r="P1474" s="27">
        <v>2095423.3632542901</v>
      </c>
      <c r="Q1474" s="27">
        <v>0</v>
      </c>
      <c r="R1474" s="27">
        <v>0</v>
      </c>
      <c r="S1474" s="27">
        <v>0</v>
      </c>
      <c r="T1474" s="27">
        <v>3200468.7273339801</v>
      </c>
      <c r="U1474" s="27">
        <v>0</v>
      </c>
      <c r="V1474" s="27">
        <v>0</v>
      </c>
      <c r="W1474" s="27">
        <v>0</v>
      </c>
      <c r="X1474" s="27">
        <v>5295892.0905882698</v>
      </c>
      <c r="Y1474" s="26" t="s">
        <v>3616</v>
      </c>
    </row>
    <row r="1475" spans="1:25" hidden="1" x14ac:dyDescent="0.3">
      <c r="A1475" s="26" t="s">
        <v>3617</v>
      </c>
      <c r="B1475" s="26">
        <v>0</v>
      </c>
      <c r="C1475" s="26" t="s">
        <v>689</v>
      </c>
      <c r="D1475" s="26" t="s">
        <v>577</v>
      </c>
      <c r="E1475" s="26" t="s">
        <v>624</v>
      </c>
      <c r="F1475" s="26">
        <v>2016</v>
      </c>
      <c r="G1475" s="26" t="s">
        <v>834</v>
      </c>
      <c r="H1475" s="26">
        <v>0</v>
      </c>
      <c r="I1475" s="26" t="s">
        <v>849</v>
      </c>
      <c r="J1475" s="26" t="s">
        <v>849</v>
      </c>
      <c r="K1475" s="26" t="s">
        <v>849</v>
      </c>
      <c r="L1475" s="26" t="s">
        <v>3593</v>
      </c>
      <c r="M1475" s="27">
        <v>3284</v>
      </c>
      <c r="N1475" s="27">
        <v>0</v>
      </c>
      <c r="O1475" s="27">
        <v>3284</v>
      </c>
      <c r="P1475" s="27">
        <v>4455352</v>
      </c>
      <c r="S1475" s="27">
        <v>0</v>
      </c>
      <c r="U1475" s="27">
        <v>3284</v>
      </c>
      <c r="V1475" s="27">
        <v>0</v>
      </c>
      <c r="W1475" s="27">
        <v>3284</v>
      </c>
      <c r="X1475" s="27">
        <v>4455352</v>
      </c>
      <c r="Y1475" s="26" t="s">
        <v>3618</v>
      </c>
    </row>
    <row r="1476" spans="1:25" hidden="1" x14ac:dyDescent="0.3">
      <c r="A1476" s="26" t="s">
        <v>3619</v>
      </c>
      <c r="B1476" s="26">
        <v>0</v>
      </c>
      <c r="C1476" s="26" t="s">
        <v>689</v>
      </c>
      <c r="D1476" s="26" t="s">
        <v>577</v>
      </c>
      <c r="E1476" s="26" t="s">
        <v>624</v>
      </c>
      <c r="F1476" s="26">
        <v>2017</v>
      </c>
      <c r="G1476" s="26" t="s">
        <v>775</v>
      </c>
      <c r="H1476" s="26">
        <v>1</v>
      </c>
      <c r="I1476" s="26" t="s">
        <v>849</v>
      </c>
      <c r="J1476" s="26" t="s">
        <v>849</v>
      </c>
      <c r="K1476" s="26" t="s">
        <v>849</v>
      </c>
      <c r="L1476" s="26" t="s">
        <v>3596</v>
      </c>
      <c r="O1476" s="27">
        <v>0</v>
      </c>
      <c r="P1476" s="27">
        <v>1066292.3</v>
      </c>
      <c r="S1476" s="27">
        <v>0</v>
      </c>
      <c r="T1476" s="27">
        <v>1003025</v>
      </c>
      <c r="U1476" s="27">
        <v>0</v>
      </c>
      <c r="V1476" s="27">
        <v>0</v>
      </c>
      <c r="W1476" s="27">
        <v>0</v>
      </c>
      <c r="X1476" s="27">
        <v>2069317.3</v>
      </c>
    </row>
    <row r="1477" spans="1:25" hidden="1" x14ac:dyDescent="0.3">
      <c r="A1477" s="26" t="s">
        <v>3620</v>
      </c>
      <c r="B1477" s="26">
        <v>0</v>
      </c>
      <c r="C1477" s="26" t="s">
        <v>689</v>
      </c>
      <c r="D1477" s="26" t="s">
        <v>578</v>
      </c>
      <c r="E1477" s="26" t="s">
        <v>624</v>
      </c>
      <c r="F1477" s="26">
        <v>2016</v>
      </c>
      <c r="G1477" s="26" t="s">
        <v>775</v>
      </c>
      <c r="H1477" s="26">
        <v>1</v>
      </c>
      <c r="I1477" s="26" t="s">
        <v>845</v>
      </c>
      <c r="J1477" s="26" t="s">
        <v>849</v>
      </c>
      <c r="K1477" s="26" t="s">
        <v>845</v>
      </c>
      <c r="L1477" s="26" t="s">
        <v>3584</v>
      </c>
      <c r="M1477" s="27">
        <v>22275.67</v>
      </c>
      <c r="N1477" s="27">
        <v>5424.4065783696897</v>
      </c>
      <c r="O1477" s="27">
        <v>16851.263421630301</v>
      </c>
      <c r="P1477" s="27">
        <v>760832</v>
      </c>
      <c r="Q1477" s="27">
        <v>0</v>
      </c>
      <c r="S1477" s="27">
        <v>0</v>
      </c>
      <c r="T1477" s="27">
        <v>275838</v>
      </c>
      <c r="U1477" s="27">
        <v>22275.67</v>
      </c>
      <c r="V1477" s="27">
        <v>5424.4065783696897</v>
      </c>
      <c r="W1477" s="27">
        <v>16851.263421630301</v>
      </c>
      <c r="X1477" s="27">
        <v>1036670</v>
      </c>
      <c r="Y1477" s="26" t="s">
        <v>3621</v>
      </c>
    </row>
    <row r="1478" spans="1:25" hidden="1" x14ac:dyDescent="0.3">
      <c r="A1478" s="26" t="s">
        <v>3622</v>
      </c>
      <c r="B1478" s="26">
        <v>0</v>
      </c>
      <c r="C1478" s="26" t="s">
        <v>689</v>
      </c>
      <c r="D1478" s="26" t="s">
        <v>578</v>
      </c>
      <c r="E1478" s="26" t="s">
        <v>624</v>
      </c>
      <c r="F1478" s="26">
        <v>2017</v>
      </c>
      <c r="G1478" s="26" t="s">
        <v>775</v>
      </c>
      <c r="H1478" s="26">
        <v>1</v>
      </c>
      <c r="I1478" s="26" t="s">
        <v>1008</v>
      </c>
      <c r="J1478" s="26" t="s">
        <v>1008</v>
      </c>
      <c r="K1478" s="26" t="s">
        <v>845</v>
      </c>
      <c r="M1478" s="27">
        <v>15752.4</v>
      </c>
      <c r="O1478" s="27">
        <v>15752.4</v>
      </c>
      <c r="P1478" s="27">
        <v>1735201</v>
      </c>
      <c r="S1478" s="27">
        <v>0</v>
      </c>
      <c r="T1478" s="27">
        <v>1266709</v>
      </c>
      <c r="U1478" s="27">
        <v>15752.4</v>
      </c>
      <c r="V1478" s="27">
        <v>0</v>
      </c>
      <c r="W1478" s="27">
        <v>15752.4</v>
      </c>
      <c r="X1478" s="27">
        <v>3001910</v>
      </c>
    </row>
    <row r="1479" spans="1:25" hidden="1" x14ac:dyDescent="0.3">
      <c r="A1479" s="26" t="s">
        <v>3623</v>
      </c>
      <c r="B1479" s="26">
        <v>0</v>
      </c>
      <c r="C1479" s="26" t="s">
        <v>689</v>
      </c>
      <c r="D1479" s="26" t="s">
        <v>579</v>
      </c>
      <c r="E1479" s="26" t="s">
        <v>624</v>
      </c>
      <c r="F1479" s="26">
        <v>2016</v>
      </c>
      <c r="G1479" s="26" t="s">
        <v>775</v>
      </c>
      <c r="H1479" s="26">
        <v>1</v>
      </c>
    </row>
    <row r="1480" spans="1:25" hidden="1" x14ac:dyDescent="0.3">
      <c r="A1480" s="26" t="s">
        <v>3624</v>
      </c>
      <c r="B1480" s="26">
        <v>0</v>
      </c>
      <c r="C1480" s="26" t="s">
        <v>689</v>
      </c>
      <c r="D1480" s="26" t="s">
        <v>579</v>
      </c>
      <c r="E1480" s="26" t="s">
        <v>624</v>
      </c>
      <c r="F1480" s="26">
        <v>2017</v>
      </c>
      <c r="G1480" s="26" t="s">
        <v>775</v>
      </c>
      <c r="H1480" s="26">
        <v>1</v>
      </c>
      <c r="I1480" s="26" t="s">
        <v>882</v>
      </c>
      <c r="J1480" s="26" t="s">
        <v>882</v>
      </c>
      <c r="K1480" s="26" t="s">
        <v>845</v>
      </c>
      <c r="L1480" s="26" t="s">
        <v>3596</v>
      </c>
      <c r="M1480" s="27">
        <v>47.96</v>
      </c>
      <c r="O1480" s="27">
        <v>47.96</v>
      </c>
      <c r="P1480" s="27">
        <v>9896468.4199999999</v>
      </c>
      <c r="S1480" s="27">
        <v>0</v>
      </c>
      <c r="T1480" s="27">
        <v>64348.89</v>
      </c>
      <c r="U1480" s="27">
        <v>47.96</v>
      </c>
      <c r="V1480" s="27">
        <v>0</v>
      </c>
      <c r="W1480" s="27">
        <v>47.96</v>
      </c>
      <c r="X1480" s="27">
        <v>9960817.3100000005</v>
      </c>
      <c r="Y1480" s="26" t="s">
        <v>3604</v>
      </c>
    </row>
    <row r="1481" spans="1:25" hidden="1" x14ac:dyDescent="0.3">
      <c r="A1481" s="26" t="s">
        <v>3625</v>
      </c>
      <c r="B1481" s="26">
        <v>0</v>
      </c>
      <c r="C1481" s="26" t="s">
        <v>689</v>
      </c>
      <c r="D1481" s="26" t="s">
        <v>580</v>
      </c>
      <c r="E1481" s="26" t="s">
        <v>624</v>
      </c>
      <c r="F1481" s="26">
        <v>2018</v>
      </c>
      <c r="G1481" s="26" t="s">
        <v>775</v>
      </c>
      <c r="H1481" s="26">
        <v>1</v>
      </c>
      <c r="I1481" s="26" t="s">
        <v>882</v>
      </c>
      <c r="J1481" s="26" t="s">
        <v>882</v>
      </c>
      <c r="K1481" s="26" t="s">
        <v>845</v>
      </c>
      <c r="L1481" s="26" t="s">
        <v>3598</v>
      </c>
      <c r="M1481" s="27">
        <v>0</v>
      </c>
      <c r="O1481" s="27">
        <v>0</v>
      </c>
      <c r="P1481" s="27">
        <v>7154179</v>
      </c>
      <c r="Q1481" s="27">
        <v>0</v>
      </c>
      <c r="S1481" s="27">
        <v>0</v>
      </c>
      <c r="T1481" s="27">
        <v>0</v>
      </c>
      <c r="U1481" s="27">
        <v>0</v>
      </c>
      <c r="V1481" s="27">
        <v>0</v>
      </c>
      <c r="W1481" s="27">
        <v>0</v>
      </c>
      <c r="X1481" s="27">
        <v>7154179</v>
      </c>
      <c r="Y1481" s="26" t="s">
        <v>3599</v>
      </c>
    </row>
    <row r="1482" spans="1:25" x14ac:dyDescent="0.3">
      <c r="A1482" s="26" t="s">
        <v>3626</v>
      </c>
      <c r="B1482" s="26">
        <v>0</v>
      </c>
      <c r="C1482" s="26" t="s">
        <v>689</v>
      </c>
      <c r="D1482" s="26" t="s">
        <v>580</v>
      </c>
      <c r="E1482" s="26" t="s">
        <v>624</v>
      </c>
      <c r="F1482" s="26">
        <v>2019</v>
      </c>
      <c r="G1482" s="26" t="s">
        <v>775</v>
      </c>
      <c r="H1482" s="26">
        <v>1</v>
      </c>
      <c r="I1482" s="26" t="s">
        <v>882</v>
      </c>
      <c r="J1482" s="26" t="s">
        <v>882</v>
      </c>
      <c r="K1482" s="26" t="s">
        <v>845</v>
      </c>
      <c r="L1482" s="26" t="s">
        <v>3607</v>
      </c>
      <c r="M1482" s="27">
        <v>0</v>
      </c>
      <c r="N1482" s="27">
        <v>0</v>
      </c>
      <c r="O1482" s="27">
        <v>0</v>
      </c>
      <c r="P1482" s="27">
        <v>9601510.4923647195</v>
      </c>
      <c r="Q1482" s="27">
        <v>3982.9572646587799</v>
      </c>
      <c r="R1482" s="27">
        <v>0</v>
      </c>
      <c r="S1482" s="27">
        <v>3982.9572646587799</v>
      </c>
      <c r="T1482" s="27">
        <v>0</v>
      </c>
      <c r="U1482" s="27">
        <v>3982.9572646587799</v>
      </c>
      <c r="V1482" s="27">
        <v>0</v>
      </c>
      <c r="W1482" s="27">
        <v>3982.9572646587799</v>
      </c>
      <c r="X1482" s="27">
        <v>9601510.4923647195</v>
      </c>
      <c r="Y1482" s="26" t="s">
        <v>3627</v>
      </c>
    </row>
    <row r="1483" spans="1:25" hidden="1" x14ac:dyDescent="0.3">
      <c r="A1483" s="26" t="s">
        <v>3628</v>
      </c>
      <c r="B1483" s="26">
        <v>0</v>
      </c>
      <c r="C1483" s="26" t="s">
        <v>690</v>
      </c>
      <c r="D1483" s="26" t="s">
        <v>581</v>
      </c>
      <c r="E1483" s="26" t="s">
        <v>624</v>
      </c>
      <c r="F1483" s="26">
        <v>2016</v>
      </c>
      <c r="G1483" s="26" t="s">
        <v>775</v>
      </c>
      <c r="H1483" s="26">
        <v>1</v>
      </c>
      <c r="I1483" s="26" t="s">
        <v>806</v>
      </c>
      <c r="J1483" s="26" t="s">
        <v>806</v>
      </c>
      <c r="K1483" s="26" t="s">
        <v>807</v>
      </c>
      <c r="M1483" s="27">
        <v>1554.6030348975301</v>
      </c>
      <c r="O1483" s="27">
        <v>1554.6030348975301</v>
      </c>
      <c r="P1483" s="27">
        <v>17109408.744336002</v>
      </c>
      <c r="Q1483" s="27">
        <v>9473.1826672844509</v>
      </c>
      <c r="S1483" s="27">
        <v>9473.1826672844509</v>
      </c>
      <c r="T1483" s="27">
        <v>6994734.8551699398</v>
      </c>
      <c r="U1483" s="27">
        <v>11027.785702182</v>
      </c>
      <c r="V1483" s="27">
        <v>0</v>
      </c>
      <c r="W1483" s="27">
        <v>11027.785702182</v>
      </c>
      <c r="X1483" s="27">
        <v>24104143.599505901</v>
      </c>
    </row>
    <row r="1484" spans="1:25" hidden="1" x14ac:dyDescent="0.3">
      <c r="A1484" s="26" t="s">
        <v>3629</v>
      </c>
      <c r="B1484" s="26">
        <v>0</v>
      </c>
      <c r="C1484" s="26" t="s">
        <v>690</v>
      </c>
      <c r="D1484" s="26" t="s">
        <v>581</v>
      </c>
      <c r="E1484" s="26" t="s">
        <v>624</v>
      </c>
      <c r="F1484" s="26">
        <v>2017</v>
      </c>
      <c r="G1484" s="26" t="s">
        <v>775</v>
      </c>
      <c r="H1484" s="26">
        <v>1</v>
      </c>
      <c r="I1484" s="26" t="s">
        <v>806</v>
      </c>
      <c r="J1484" s="26" t="s">
        <v>806</v>
      </c>
      <c r="K1484" s="26" t="s">
        <v>807</v>
      </c>
      <c r="M1484" s="27">
        <v>818.15</v>
      </c>
      <c r="O1484" s="27">
        <v>818.15</v>
      </c>
      <c r="P1484" s="27">
        <v>8545643.7799999993</v>
      </c>
      <c r="Q1484" s="27">
        <v>5858</v>
      </c>
      <c r="S1484" s="27">
        <v>5858</v>
      </c>
      <c r="T1484" s="27">
        <v>8067005.9997397503</v>
      </c>
      <c r="U1484" s="27">
        <v>6676.15</v>
      </c>
      <c r="V1484" s="27">
        <v>0</v>
      </c>
      <c r="W1484" s="27">
        <v>6676.15</v>
      </c>
      <c r="X1484" s="27">
        <v>16612649.779739801</v>
      </c>
    </row>
    <row r="1485" spans="1:25" hidden="1" x14ac:dyDescent="0.3">
      <c r="A1485" s="26" t="s">
        <v>3630</v>
      </c>
      <c r="B1485" s="26">
        <v>0</v>
      </c>
      <c r="C1485" s="26" t="s">
        <v>690</v>
      </c>
      <c r="D1485" s="26" t="s">
        <v>582</v>
      </c>
      <c r="E1485" s="26" t="s">
        <v>624</v>
      </c>
      <c r="F1485" s="26">
        <v>2018</v>
      </c>
      <c r="G1485" s="26" t="s">
        <v>843</v>
      </c>
      <c r="H1485" s="26">
        <v>1</v>
      </c>
      <c r="I1485" s="26" t="s">
        <v>806</v>
      </c>
      <c r="J1485" s="26" t="s">
        <v>806</v>
      </c>
      <c r="K1485" s="26" t="s">
        <v>807</v>
      </c>
      <c r="M1485" s="27">
        <v>781.16</v>
      </c>
      <c r="O1485" s="27">
        <v>781.16</v>
      </c>
      <c r="P1485" s="27">
        <v>8332684.8399999999</v>
      </c>
      <c r="Q1485" s="27">
        <v>49376.839500000002</v>
      </c>
      <c r="S1485" s="27">
        <v>49376.839500000002</v>
      </c>
      <c r="T1485" s="27">
        <v>7638758.54</v>
      </c>
      <c r="U1485" s="27">
        <v>50157.999499999998</v>
      </c>
      <c r="V1485" s="27">
        <v>0</v>
      </c>
      <c r="W1485" s="27">
        <v>50157.999499999998</v>
      </c>
      <c r="X1485" s="27">
        <v>15971443.380000001</v>
      </c>
    </row>
    <row r="1486" spans="1:25" x14ac:dyDescent="0.3">
      <c r="A1486" s="26" t="s">
        <v>3631</v>
      </c>
      <c r="B1486" s="26">
        <v>0</v>
      </c>
      <c r="C1486" s="26" t="s">
        <v>690</v>
      </c>
      <c r="D1486" s="26" t="s">
        <v>582</v>
      </c>
      <c r="E1486" s="26" t="s">
        <v>624</v>
      </c>
      <c r="F1486" s="26">
        <v>2019</v>
      </c>
      <c r="G1486" s="26" t="s">
        <v>775</v>
      </c>
      <c r="H1486" s="26">
        <v>1</v>
      </c>
      <c r="I1486" s="26" t="s">
        <v>806</v>
      </c>
      <c r="J1486" s="26" t="s">
        <v>806</v>
      </c>
      <c r="K1486" s="26" t="s">
        <v>807</v>
      </c>
      <c r="M1486" s="27">
        <v>542.42999999999995</v>
      </c>
      <c r="O1486" s="27">
        <v>542.42999999999995</v>
      </c>
      <c r="P1486" s="27">
        <v>6755136.5599999996</v>
      </c>
      <c r="Q1486" s="27">
        <v>44429.176200000002</v>
      </c>
      <c r="S1486" s="27">
        <v>44429.176200000002</v>
      </c>
      <c r="T1486" s="27">
        <v>8179554.5300000003</v>
      </c>
      <c r="U1486" s="27">
        <v>44971.606200000002</v>
      </c>
      <c r="V1486" s="27">
        <v>0</v>
      </c>
      <c r="W1486" s="27">
        <v>44971.606200000002</v>
      </c>
      <c r="X1486" s="27">
        <v>14934691.09</v>
      </c>
    </row>
    <row r="1487" spans="1:25" hidden="1" x14ac:dyDescent="0.3">
      <c r="A1487" s="26" t="s">
        <v>3632</v>
      </c>
      <c r="B1487" s="26">
        <v>0</v>
      </c>
      <c r="C1487" s="26" t="s">
        <v>690</v>
      </c>
      <c r="D1487" s="26" t="s">
        <v>583</v>
      </c>
      <c r="E1487" s="26" t="s">
        <v>624</v>
      </c>
      <c r="F1487" s="26">
        <v>2016</v>
      </c>
      <c r="G1487" s="26" t="s">
        <v>775</v>
      </c>
      <c r="H1487" s="26">
        <v>1</v>
      </c>
      <c r="I1487" s="26" t="s">
        <v>806</v>
      </c>
      <c r="J1487" s="26" t="s">
        <v>806</v>
      </c>
      <c r="K1487" s="26" t="s">
        <v>807</v>
      </c>
      <c r="M1487" s="27">
        <v>1431.43</v>
      </c>
      <c r="N1487" s="27">
        <v>0</v>
      </c>
      <c r="O1487" s="27">
        <v>1431.43</v>
      </c>
      <c r="P1487" s="27">
        <v>19740991</v>
      </c>
      <c r="Q1487" s="27">
        <v>6584.5811117839703</v>
      </c>
      <c r="R1487" s="27">
        <v>0</v>
      </c>
      <c r="S1487" s="27">
        <v>6584.5811117839703</v>
      </c>
      <c r="T1487" s="27">
        <v>3444947</v>
      </c>
      <c r="U1487" s="27">
        <v>8016.0111117839697</v>
      </c>
      <c r="V1487" s="27">
        <v>0</v>
      </c>
      <c r="W1487" s="27">
        <v>8016.0111117839697</v>
      </c>
      <c r="X1487" s="27">
        <v>23185938</v>
      </c>
    </row>
    <row r="1488" spans="1:25" hidden="1" x14ac:dyDescent="0.3">
      <c r="A1488" s="26" t="s">
        <v>3633</v>
      </c>
      <c r="B1488" s="26">
        <v>0</v>
      </c>
      <c r="C1488" s="26" t="s">
        <v>690</v>
      </c>
      <c r="D1488" s="26" t="s">
        <v>583</v>
      </c>
      <c r="E1488" s="26" t="s">
        <v>624</v>
      </c>
      <c r="F1488" s="26">
        <v>2017</v>
      </c>
      <c r="G1488" s="26" t="s">
        <v>775</v>
      </c>
      <c r="H1488" s="26">
        <v>1</v>
      </c>
      <c r="I1488" s="26" t="s">
        <v>806</v>
      </c>
      <c r="J1488" s="26" t="s">
        <v>806</v>
      </c>
      <c r="K1488" s="26" t="s">
        <v>807</v>
      </c>
      <c r="M1488" s="27">
        <v>119.99</v>
      </c>
      <c r="O1488" s="27">
        <v>119.99</v>
      </c>
      <c r="P1488" s="27">
        <v>10384404.130000001</v>
      </c>
      <c r="Q1488" s="27">
        <v>6518.64</v>
      </c>
      <c r="S1488" s="27">
        <v>6518.64</v>
      </c>
      <c r="T1488" s="27">
        <v>4227478.3899999997</v>
      </c>
      <c r="U1488" s="27">
        <v>6638.63</v>
      </c>
      <c r="V1488" s="27">
        <v>0</v>
      </c>
      <c r="W1488" s="27">
        <v>6638.63</v>
      </c>
      <c r="X1488" s="27">
        <v>14611882.52</v>
      </c>
    </row>
    <row r="1489" spans="1:25" hidden="1" x14ac:dyDescent="0.3">
      <c r="A1489" s="26" t="s">
        <v>3634</v>
      </c>
      <c r="B1489" s="26">
        <v>0</v>
      </c>
      <c r="C1489" s="26" t="s">
        <v>690</v>
      </c>
      <c r="D1489" s="26" t="s">
        <v>584</v>
      </c>
      <c r="E1489" s="26" t="s">
        <v>624</v>
      </c>
      <c r="F1489" s="26">
        <v>2018</v>
      </c>
      <c r="G1489" s="26" t="s">
        <v>775</v>
      </c>
      <c r="H1489" s="26">
        <v>1</v>
      </c>
      <c r="I1489" s="26" t="s">
        <v>806</v>
      </c>
      <c r="J1489" s="26" t="s">
        <v>806</v>
      </c>
      <c r="K1489" s="26" t="s">
        <v>807</v>
      </c>
      <c r="M1489" s="27">
        <v>214.56</v>
      </c>
      <c r="O1489" s="27">
        <v>214.56</v>
      </c>
      <c r="P1489" s="27">
        <v>9701015.5204375293</v>
      </c>
      <c r="Q1489" s="27">
        <v>5980.14</v>
      </c>
      <c r="S1489" s="27">
        <v>5980.14</v>
      </c>
      <c r="T1489" s="27">
        <v>7398941</v>
      </c>
      <c r="U1489" s="27">
        <v>6194.7</v>
      </c>
      <c r="V1489" s="27">
        <v>0</v>
      </c>
      <c r="W1489" s="27">
        <v>6194.7</v>
      </c>
      <c r="X1489" s="27">
        <v>17099956.520437501</v>
      </c>
    </row>
    <row r="1490" spans="1:25" x14ac:dyDescent="0.3">
      <c r="A1490" s="26" t="s">
        <v>3635</v>
      </c>
      <c r="B1490" s="26">
        <v>0</v>
      </c>
      <c r="C1490" s="26" t="s">
        <v>690</v>
      </c>
      <c r="D1490" s="26" t="s">
        <v>584</v>
      </c>
      <c r="E1490" s="26" t="s">
        <v>624</v>
      </c>
      <c r="F1490" s="26">
        <v>2019</v>
      </c>
      <c r="G1490" s="26" t="s">
        <v>775</v>
      </c>
      <c r="H1490" s="26">
        <v>1</v>
      </c>
      <c r="I1490" s="26" t="s">
        <v>806</v>
      </c>
      <c r="J1490" s="26" t="s">
        <v>806</v>
      </c>
      <c r="K1490" s="26" t="s">
        <v>807</v>
      </c>
      <c r="M1490" s="27">
        <v>412.51633416925603</v>
      </c>
      <c r="O1490" s="27">
        <v>412.51633416925603</v>
      </c>
      <c r="P1490" s="27">
        <v>4901907</v>
      </c>
      <c r="Q1490" s="27">
        <v>6130.55</v>
      </c>
      <c r="S1490" s="27">
        <v>6130.55</v>
      </c>
      <c r="T1490" s="27">
        <v>8247350</v>
      </c>
      <c r="U1490" s="27">
        <v>6543.0663341692598</v>
      </c>
      <c r="V1490" s="27">
        <v>0</v>
      </c>
      <c r="W1490" s="27">
        <v>6543.0663341692598</v>
      </c>
      <c r="X1490" s="27">
        <v>13149257</v>
      </c>
    </row>
    <row r="1491" spans="1:25" hidden="1" x14ac:dyDescent="0.3">
      <c r="A1491" s="26" t="s">
        <v>3636</v>
      </c>
      <c r="B1491" s="26">
        <v>0</v>
      </c>
      <c r="C1491" s="26" t="s">
        <v>690</v>
      </c>
      <c r="D1491" s="26" t="s">
        <v>585</v>
      </c>
      <c r="E1491" s="26" t="s">
        <v>624</v>
      </c>
      <c r="F1491" s="26">
        <v>2016</v>
      </c>
      <c r="G1491" s="26" t="s">
        <v>775</v>
      </c>
      <c r="H1491" s="26">
        <v>1</v>
      </c>
      <c r="I1491" s="26" t="s">
        <v>806</v>
      </c>
      <c r="J1491" s="26" t="s">
        <v>806</v>
      </c>
      <c r="K1491" s="26" t="s">
        <v>807</v>
      </c>
      <c r="M1491" s="27">
        <v>1324.14</v>
      </c>
      <c r="O1491" s="27">
        <v>1324.14</v>
      </c>
      <c r="P1491" s="27">
        <v>1116786.48</v>
      </c>
      <c r="Q1491" s="27">
        <v>112.24</v>
      </c>
      <c r="S1491" s="27">
        <v>112.24</v>
      </c>
      <c r="T1491" s="27">
        <v>162777.79</v>
      </c>
      <c r="U1491" s="27">
        <v>1436.38</v>
      </c>
      <c r="V1491" s="27">
        <v>0</v>
      </c>
      <c r="W1491" s="27">
        <v>1436.38</v>
      </c>
      <c r="X1491" s="27">
        <v>1279564.27</v>
      </c>
      <c r="Y1491" s="26" t="s">
        <v>3637</v>
      </c>
    </row>
    <row r="1492" spans="1:25" hidden="1" x14ac:dyDescent="0.3">
      <c r="A1492" s="26" t="s">
        <v>3638</v>
      </c>
      <c r="B1492" s="26">
        <v>0</v>
      </c>
      <c r="C1492" s="26" t="s">
        <v>690</v>
      </c>
      <c r="D1492" s="26" t="s">
        <v>585</v>
      </c>
      <c r="E1492" s="26" t="s">
        <v>624</v>
      </c>
      <c r="F1492" s="26">
        <v>2017</v>
      </c>
      <c r="G1492" s="26" t="s">
        <v>775</v>
      </c>
      <c r="H1492" s="26">
        <v>1</v>
      </c>
      <c r="I1492" s="26" t="s">
        <v>806</v>
      </c>
      <c r="J1492" s="26" t="s">
        <v>806</v>
      </c>
      <c r="K1492" s="26" t="s">
        <v>807</v>
      </c>
      <c r="M1492" s="27">
        <v>1579.92</v>
      </c>
      <c r="O1492" s="27">
        <v>1579.92</v>
      </c>
      <c r="P1492" s="27">
        <v>988688.39</v>
      </c>
      <c r="Q1492" s="27">
        <v>0</v>
      </c>
      <c r="S1492" s="27">
        <v>0</v>
      </c>
      <c r="T1492" s="27">
        <v>108540</v>
      </c>
      <c r="U1492" s="27">
        <v>1579.92</v>
      </c>
      <c r="V1492" s="27">
        <v>0</v>
      </c>
      <c r="W1492" s="27">
        <v>1579.92</v>
      </c>
      <c r="X1492" s="27">
        <v>1097228.3899999999</v>
      </c>
      <c r="Y1492" s="26" t="s">
        <v>3639</v>
      </c>
    </row>
    <row r="1493" spans="1:25" hidden="1" x14ac:dyDescent="0.3">
      <c r="A1493" s="26" t="s">
        <v>3640</v>
      </c>
      <c r="B1493" s="26">
        <v>0</v>
      </c>
      <c r="C1493" s="26" t="s">
        <v>690</v>
      </c>
      <c r="D1493" s="26" t="s">
        <v>586</v>
      </c>
      <c r="E1493" s="26" t="s">
        <v>624</v>
      </c>
      <c r="F1493" s="26">
        <v>2018</v>
      </c>
      <c r="G1493" s="26" t="s">
        <v>775</v>
      </c>
      <c r="H1493" s="26">
        <v>1</v>
      </c>
      <c r="K1493" s="26" t="s">
        <v>845</v>
      </c>
      <c r="M1493" s="27">
        <v>2131.5</v>
      </c>
      <c r="N1493" s="27">
        <v>0</v>
      </c>
      <c r="O1493" s="27">
        <v>2131.5</v>
      </c>
      <c r="P1493" s="27">
        <v>3363970</v>
      </c>
      <c r="Q1493" s="27">
        <v>3371.88</v>
      </c>
      <c r="R1493" s="27">
        <v>0</v>
      </c>
      <c r="S1493" s="27">
        <v>3371.88</v>
      </c>
      <c r="T1493" s="27">
        <v>4095126</v>
      </c>
      <c r="U1493" s="27">
        <v>5503.38</v>
      </c>
      <c r="V1493" s="27">
        <v>0</v>
      </c>
      <c r="W1493" s="27">
        <v>5503.38</v>
      </c>
      <c r="X1493" s="27">
        <v>7459096</v>
      </c>
    </row>
    <row r="1494" spans="1:25" x14ac:dyDescent="0.3">
      <c r="A1494" s="26" t="s">
        <v>3641</v>
      </c>
      <c r="B1494" s="26">
        <v>0</v>
      </c>
      <c r="C1494" s="26" t="s">
        <v>690</v>
      </c>
      <c r="D1494" s="26" t="s">
        <v>586</v>
      </c>
      <c r="E1494" s="26" t="s">
        <v>624</v>
      </c>
      <c r="F1494" s="26">
        <v>2019</v>
      </c>
      <c r="G1494" s="26" t="s">
        <v>775</v>
      </c>
      <c r="H1494" s="26">
        <v>1</v>
      </c>
      <c r="I1494" s="26" t="s">
        <v>845</v>
      </c>
      <c r="J1494" s="26" t="s">
        <v>845</v>
      </c>
      <c r="K1494" s="26" t="s">
        <v>845</v>
      </c>
      <c r="M1494" s="27">
        <v>2532.08</v>
      </c>
      <c r="N1494" s="27">
        <v>0</v>
      </c>
      <c r="O1494" s="27">
        <v>2532.08</v>
      </c>
      <c r="P1494" s="27">
        <v>6338366.9000000004</v>
      </c>
      <c r="Q1494" s="27">
        <v>1048.27</v>
      </c>
      <c r="R1494" s="27">
        <v>0</v>
      </c>
      <c r="S1494" s="27">
        <v>1048.27</v>
      </c>
      <c r="T1494" s="27">
        <v>7780950.3600000003</v>
      </c>
      <c r="U1494" s="27">
        <v>3580.35</v>
      </c>
      <c r="V1494" s="27">
        <v>0</v>
      </c>
      <c r="W1494" s="27">
        <v>3580.35</v>
      </c>
      <c r="X1494" s="27">
        <v>14119317.26</v>
      </c>
    </row>
    <row r="1495" spans="1:25" hidden="1" x14ac:dyDescent="0.3">
      <c r="A1495" s="26" t="s">
        <v>3642</v>
      </c>
      <c r="B1495" s="26">
        <v>0</v>
      </c>
      <c r="C1495" s="26" t="s">
        <v>690</v>
      </c>
      <c r="D1495" s="26" t="s">
        <v>3643</v>
      </c>
      <c r="E1495" s="26" t="s">
        <v>624</v>
      </c>
      <c r="F1495" s="26">
        <v>2015</v>
      </c>
      <c r="G1495" s="26" t="s">
        <v>843</v>
      </c>
      <c r="H1495" s="26">
        <v>0</v>
      </c>
    </row>
    <row r="1496" spans="1:25" hidden="1" x14ac:dyDescent="0.3">
      <c r="A1496" s="26" t="s">
        <v>3644</v>
      </c>
      <c r="B1496" s="26">
        <v>0</v>
      </c>
      <c r="C1496" s="26" t="s">
        <v>690</v>
      </c>
      <c r="D1496" s="26" t="s">
        <v>3643</v>
      </c>
      <c r="E1496" s="26" t="s">
        <v>624</v>
      </c>
      <c r="F1496" s="26">
        <v>2016</v>
      </c>
      <c r="G1496" s="26" t="s">
        <v>843</v>
      </c>
      <c r="H1496" s="26">
        <v>0</v>
      </c>
    </row>
    <row r="1497" spans="1:25" hidden="1" x14ac:dyDescent="0.3">
      <c r="A1497" s="26" t="s">
        <v>3645</v>
      </c>
      <c r="B1497" s="26">
        <v>0</v>
      </c>
      <c r="C1497" s="26" t="s">
        <v>690</v>
      </c>
      <c r="D1497" s="26" t="s">
        <v>3643</v>
      </c>
      <c r="E1497" s="26" t="s">
        <v>624</v>
      </c>
      <c r="F1497" s="26">
        <v>2017</v>
      </c>
      <c r="G1497" s="26" t="s">
        <v>775</v>
      </c>
      <c r="H1497" s="26">
        <v>1</v>
      </c>
      <c r="I1497" s="26" t="s">
        <v>806</v>
      </c>
      <c r="K1497" s="26" t="s">
        <v>845</v>
      </c>
      <c r="L1497" s="26" t="s">
        <v>3646</v>
      </c>
      <c r="M1497" s="27">
        <v>7425.13</v>
      </c>
      <c r="N1497" s="27">
        <v>408.98</v>
      </c>
      <c r="O1497" s="27">
        <v>7016.15</v>
      </c>
      <c r="P1497" s="27">
        <v>1239753.98</v>
      </c>
      <c r="S1497" s="27">
        <v>0</v>
      </c>
      <c r="U1497" s="27">
        <v>7425.13</v>
      </c>
      <c r="V1497" s="27">
        <v>408.98</v>
      </c>
      <c r="W1497" s="27">
        <v>7016.15</v>
      </c>
      <c r="X1497" s="27">
        <v>1239753.98</v>
      </c>
      <c r="Y1497" s="26" t="s">
        <v>3647</v>
      </c>
    </row>
    <row r="1498" spans="1:25" hidden="1" x14ac:dyDescent="0.3">
      <c r="A1498" s="26" t="s">
        <v>3648</v>
      </c>
      <c r="B1498" s="26">
        <v>0</v>
      </c>
      <c r="C1498" s="26" t="s">
        <v>690</v>
      </c>
      <c r="D1498" s="26" t="s">
        <v>587</v>
      </c>
      <c r="E1498" s="26" t="s">
        <v>624</v>
      </c>
      <c r="F1498" s="26">
        <v>2017</v>
      </c>
      <c r="G1498" s="26" t="s">
        <v>834</v>
      </c>
      <c r="H1498" s="26">
        <v>0</v>
      </c>
    </row>
    <row r="1499" spans="1:25" hidden="1" x14ac:dyDescent="0.3">
      <c r="A1499" s="26" t="s">
        <v>3649</v>
      </c>
      <c r="B1499" s="26">
        <v>0</v>
      </c>
      <c r="C1499" s="26" t="s">
        <v>733</v>
      </c>
      <c r="D1499" s="26" t="s">
        <v>588</v>
      </c>
      <c r="E1499" s="26" t="s">
        <v>624</v>
      </c>
      <c r="F1499" s="26">
        <v>2016</v>
      </c>
      <c r="G1499" s="26" t="s">
        <v>805</v>
      </c>
      <c r="H1499" s="26">
        <v>0</v>
      </c>
      <c r="I1499" s="26" t="s">
        <v>806</v>
      </c>
      <c r="J1499" s="26" t="s">
        <v>806</v>
      </c>
      <c r="K1499" s="26" t="s">
        <v>807</v>
      </c>
      <c r="O1499" s="27">
        <v>0</v>
      </c>
      <c r="P1499" s="27">
        <v>652643</v>
      </c>
      <c r="S1499" s="27">
        <v>0</v>
      </c>
      <c r="T1499" s="27">
        <v>120142</v>
      </c>
      <c r="U1499" s="27">
        <v>0</v>
      </c>
      <c r="V1499" s="27">
        <v>0</v>
      </c>
      <c r="W1499" s="27">
        <v>0</v>
      </c>
      <c r="X1499" s="27">
        <v>772785</v>
      </c>
    </row>
    <row r="1500" spans="1:25" hidden="1" x14ac:dyDescent="0.3">
      <c r="A1500" s="26" t="s">
        <v>3650</v>
      </c>
      <c r="B1500" s="26">
        <v>0</v>
      </c>
      <c r="C1500" s="26" t="s">
        <v>733</v>
      </c>
      <c r="D1500" s="26" t="s">
        <v>588</v>
      </c>
      <c r="E1500" s="26" t="s">
        <v>624</v>
      </c>
      <c r="F1500" s="26">
        <v>2017</v>
      </c>
      <c r="G1500" s="26" t="s">
        <v>843</v>
      </c>
      <c r="H1500" s="26">
        <v>1</v>
      </c>
      <c r="I1500" s="26" t="s">
        <v>806</v>
      </c>
      <c r="J1500" s="26" t="s">
        <v>806</v>
      </c>
      <c r="K1500" s="26" t="s">
        <v>807</v>
      </c>
      <c r="O1500" s="27">
        <v>0</v>
      </c>
      <c r="P1500" s="27">
        <v>5268168.13</v>
      </c>
      <c r="Q1500" s="27">
        <v>3215.0441516085002</v>
      </c>
      <c r="S1500" s="27">
        <v>3215.0441516085002</v>
      </c>
      <c r="T1500" s="27">
        <v>592470.19999999995</v>
      </c>
      <c r="U1500" s="27">
        <v>3215.0441516085002</v>
      </c>
      <c r="V1500" s="27">
        <v>0</v>
      </c>
      <c r="W1500" s="27">
        <v>3215.0441516085002</v>
      </c>
      <c r="X1500" s="27">
        <v>5860638.3300000001</v>
      </c>
      <c r="Y1500" s="26" t="s">
        <v>3651</v>
      </c>
    </row>
    <row r="1501" spans="1:25" hidden="1" x14ac:dyDescent="0.3">
      <c r="A1501" s="26" t="s">
        <v>3652</v>
      </c>
      <c r="B1501" s="26">
        <v>0</v>
      </c>
      <c r="C1501" s="26" t="s">
        <v>733</v>
      </c>
      <c r="D1501" s="26" t="s">
        <v>588</v>
      </c>
      <c r="E1501" s="26" t="s">
        <v>624</v>
      </c>
      <c r="F1501" s="26">
        <v>2018</v>
      </c>
      <c r="G1501" s="26" t="s">
        <v>834</v>
      </c>
      <c r="H1501" s="26">
        <v>0</v>
      </c>
    </row>
    <row r="1502" spans="1:25" hidden="1" x14ac:dyDescent="0.3">
      <c r="A1502" s="26" t="s">
        <v>3653</v>
      </c>
      <c r="B1502" s="26">
        <v>0</v>
      </c>
      <c r="C1502" s="26" t="s">
        <v>733</v>
      </c>
      <c r="D1502" s="26" t="s">
        <v>589</v>
      </c>
      <c r="E1502" s="26" t="s">
        <v>624</v>
      </c>
      <c r="F1502" s="26">
        <v>2018</v>
      </c>
      <c r="G1502" s="26" t="s">
        <v>775</v>
      </c>
      <c r="H1502" s="26">
        <v>1</v>
      </c>
      <c r="I1502" s="26" t="s">
        <v>806</v>
      </c>
      <c r="J1502" s="26" t="s">
        <v>806</v>
      </c>
      <c r="K1502" s="26" t="s">
        <v>807</v>
      </c>
      <c r="L1502" s="26" t="s">
        <v>3654</v>
      </c>
      <c r="M1502" s="27">
        <v>362.29</v>
      </c>
      <c r="N1502" s="27">
        <v>0</v>
      </c>
      <c r="O1502" s="27">
        <v>362.29</v>
      </c>
      <c r="P1502" s="27">
        <v>3864408.58</v>
      </c>
      <c r="Q1502" s="27">
        <v>735.34</v>
      </c>
      <c r="R1502" s="27">
        <v>66.25</v>
      </c>
      <c r="S1502" s="27">
        <v>669.09</v>
      </c>
      <c r="T1502" s="27">
        <v>152527.97</v>
      </c>
      <c r="U1502" s="27">
        <v>1097.6300000000001</v>
      </c>
      <c r="V1502" s="27">
        <v>66.25</v>
      </c>
      <c r="W1502" s="27">
        <v>1031.3800000000001</v>
      </c>
      <c r="X1502" s="27">
        <v>4016936.55</v>
      </c>
      <c r="Y1502" s="26" t="s">
        <v>3655</v>
      </c>
    </row>
    <row r="1503" spans="1:25" x14ac:dyDescent="0.3">
      <c r="A1503" s="26" t="s">
        <v>3656</v>
      </c>
      <c r="B1503" s="26">
        <v>0</v>
      </c>
      <c r="C1503" s="26" t="s">
        <v>733</v>
      </c>
      <c r="D1503" s="26" t="s">
        <v>589</v>
      </c>
      <c r="E1503" s="26" t="s">
        <v>624</v>
      </c>
      <c r="F1503" s="26">
        <v>2019</v>
      </c>
      <c r="G1503" s="26" t="s">
        <v>775</v>
      </c>
      <c r="H1503" s="26">
        <v>1</v>
      </c>
      <c r="I1503" s="26" t="s">
        <v>806</v>
      </c>
      <c r="J1503" s="26" t="s">
        <v>806</v>
      </c>
      <c r="K1503" s="26" t="s">
        <v>807</v>
      </c>
      <c r="L1503" s="26" t="s">
        <v>3657</v>
      </c>
      <c r="M1503" s="27">
        <v>0</v>
      </c>
      <c r="N1503" s="27">
        <v>163.47999999999999</v>
      </c>
      <c r="O1503" s="27">
        <v>-163.47999999999999</v>
      </c>
      <c r="P1503" s="27">
        <v>4797681</v>
      </c>
      <c r="Q1503" s="27">
        <v>1294.27</v>
      </c>
      <c r="R1503" s="27">
        <v>1352.08</v>
      </c>
      <c r="S1503" s="27">
        <v>-57.809999999999903</v>
      </c>
      <c r="T1503" s="27">
        <v>504496</v>
      </c>
      <c r="U1503" s="27">
        <v>1294.27</v>
      </c>
      <c r="V1503" s="27">
        <v>1515.56</v>
      </c>
      <c r="W1503" s="27">
        <v>-221.29</v>
      </c>
      <c r="X1503" s="27">
        <v>5302177</v>
      </c>
      <c r="Y1503" s="26" t="s">
        <v>3658</v>
      </c>
    </row>
    <row r="1504" spans="1:25" hidden="1" x14ac:dyDescent="0.3">
      <c r="A1504" s="26" t="s">
        <v>3659</v>
      </c>
      <c r="B1504" s="26">
        <v>0</v>
      </c>
      <c r="C1504" s="26" t="s">
        <v>733</v>
      </c>
      <c r="D1504" s="26" t="s">
        <v>3660</v>
      </c>
      <c r="E1504" s="26" t="s">
        <v>624</v>
      </c>
      <c r="F1504" s="26">
        <v>2016</v>
      </c>
      <c r="G1504" s="26" t="s">
        <v>805</v>
      </c>
      <c r="H1504" s="26">
        <v>0</v>
      </c>
      <c r="I1504" s="26" t="s">
        <v>806</v>
      </c>
      <c r="J1504" s="26" t="s">
        <v>882</v>
      </c>
      <c r="K1504" s="26" t="s">
        <v>845</v>
      </c>
      <c r="L1504" s="26" t="s">
        <v>3661</v>
      </c>
      <c r="O1504" s="27">
        <v>0</v>
      </c>
      <c r="P1504" s="27">
        <v>4139218</v>
      </c>
      <c r="S1504" s="27">
        <v>0</v>
      </c>
      <c r="T1504" s="27">
        <v>849766</v>
      </c>
      <c r="U1504" s="27">
        <v>0</v>
      </c>
      <c r="V1504" s="27">
        <v>0</v>
      </c>
      <c r="W1504" s="27">
        <v>0</v>
      </c>
      <c r="X1504" s="27">
        <v>4988984</v>
      </c>
    </row>
    <row r="1505" spans="1:25" hidden="1" x14ac:dyDescent="0.3">
      <c r="A1505" s="26" t="s">
        <v>3662</v>
      </c>
      <c r="B1505" s="26">
        <v>0</v>
      </c>
      <c r="C1505" s="26" t="s">
        <v>733</v>
      </c>
      <c r="D1505" s="26" t="s">
        <v>590</v>
      </c>
      <c r="E1505" s="26" t="s">
        <v>624</v>
      </c>
      <c r="F1505" s="26">
        <v>2016</v>
      </c>
      <c r="G1505" s="26" t="s">
        <v>843</v>
      </c>
      <c r="H1505" s="26">
        <v>0</v>
      </c>
    </row>
    <row r="1506" spans="1:25" hidden="1" x14ac:dyDescent="0.3">
      <c r="A1506" s="26" t="s">
        <v>3663</v>
      </c>
      <c r="B1506" s="26">
        <v>0</v>
      </c>
      <c r="C1506" s="26" t="s">
        <v>733</v>
      </c>
      <c r="D1506" s="26" t="s">
        <v>591</v>
      </c>
      <c r="E1506" s="26" t="s">
        <v>624</v>
      </c>
      <c r="F1506" s="26">
        <v>2016</v>
      </c>
      <c r="G1506" s="26" t="s">
        <v>805</v>
      </c>
      <c r="H1506" s="26">
        <v>0</v>
      </c>
      <c r="I1506" s="26" t="s">
        <v>806</v>
      </c>
      <c r="J1506" s="26" t="s">
        <v>806</v>
      </c>
      <c r="K1506" s="26" t="s">
        <v>807</v>
      </c>
      <c r="L1506" s="26" t="s">
        <v>3664</v>
      </c>
      <c r="O1506" s="27">
        <v>0</v>
      </c>
      <c r="P1506" s="27">
        <v>3453235.14</v>
      </c>
      <c r="S1506" s="27">
        <v>0</v>
      </c>
      <c r="U1506" s="27">
        <v>0</v>
      </c>
      <c r="V1506" s="27">
        <v>0</v>
      </c>
      <c r="W1506" s="27">
        <v>0</v>
      </c>
      <c r="X1506" s="27">
        <v>3453235.14</v>
      </c>
      <c r="Y1506" s="26" t="s">
        <v>3665</v>
      </c>
    </row>
    <row r="1507" spans="1:25" hidden="1" x14ac:dyDescent="0.3">
      <c r="A1507" s="26" t="s">
        <v>3666</v>
      </c>
      <c r="B1507" s="26">
        <v>0</v>
      </c>
      <c r="C1507" s="26" t="s">
        <v>733</v>
      </c>
      <c r="D1507" s="26" t="s">
        <v>591</v>
      </c>
      <c r="E1507" s="26" t="s">
        <v>624</v>
      </c>
      <c r="F1507" s="26">
        <v>2017</v>
      </c>
      <c r="G1507" s="26" t="s">
        <v>775</v>
      </c>
      <c r="H1507" s="26">
        <v>1</v>
      </c>
      <c r="I1507" s="26" t="s">
        <v>806</v>
      </c>
      <c r="J1507" s="26" t="s">
        <v>806</v>
      </c>
      <c r="K1507" s="26" t="s">
        <v>807</v>
      </c>
      <c r="L1507" s="26" t="s">
        <v>3664</v>
      </c>
      <c r="O1507" s="27">
        <v>0</v>
      </c>
      <c r="P1507" s="27">
        <v>10201467.24</v>
      </c>
      <c r="S1507" s="27">
        <v>0</v>
      </c>
      <c r="T1507" s="27">
        <v>0</v>
      </c>
      <c r="U1507" s="27">
        <v>0</v>
      </c>
      <c r="V1507" s="27">
        <v>0</v>
      </c>
      <c r="W1507" s="27">
        <v>0</v>
      </c>
      <c r="X1507" s="27">
        <v>10201467.24</v>
      </c>
    </row>
    <row r="1508" spans="1:25" hidden="1" x14ac:dyDescent="0.3">
      <c r="A1508" s="26" t="s">
        <v>3667</v>
      </c>
      <c r="B1508" s="26">
        <v>0</v>
      </c>
      <c r="C1508" s="26" t="s">
        <v>733</v>
      </c>
      <c r="D1508" s="26" t="s">
        <v>591</v>
      </c>
      <c r="E1508" s="26" t="s">
        <v>624</v>
      </c>
      <c r="F1508" s="26">
        <v>2018</v>
      </c>
      <c r="G1508" s="26" t="s">
        <v>834</v>
      </c>
      <c r="H1508" s="26">
        <v>0</v>
      </c>
      <c r="I1508" s="26" t="s">
        <v>806</v>
      </c>
      <c r="J1508" s="26" t="s">
        <v>806</v>
      </c>
      <c r="K1508" s="26" t="s">
        <v>807</v>
      </c>
      <c r="L1508" s="26" t="s">
        <v>3664</v>
      </c>
      <c r="O1508" s="27">
        <v>0</v>
      </c>
      <c r="P1508" s="27">
        <v>1986444.63</v>
      </c>
      <c r="S1508" s="27">
        <v>0</v>
      </c>
      <c r="U1508" s="27">
        <v>0</v>
      </c>
      <c r="V1508" s="27">
        <v>0</v>
      </c>
      <c r="W1508" s="27">
        <v>0</v>
      </c>
      <c r="X1508" s="27">
        <v>1986444.63</v>
      </c>
    </row>
    <row r="1509" spans="1:25" hidden="1" x14ac:dyDescent="0.3">
      <c r="A1509" s="26" t="s">
        <v>3668</v>
      </c>
      <c r="B1509" s="26">
        <v>0</v>
      </c>
      <c r="C1509" s="26" t="s">
        <v>733</v>
      </c>
      <c r="D1509" s="26" t="s">
        <v>592</v>
      </c>
      <c r="E1509" s="26" t="s">
        <v>624</v>
      </c>
      <c r="F1509" s="26">
        <v>2018</v>
      </c>
      <c r="G1509" s="26" t="s">
        <v>775</v>
      </c>
      <c r="H1509" s="26">
        <v>1</v>
      </c>
      <c r="I1509" s="26" t="s">
        <v>806</v>
      </c>
      <c r="J1509" s="26" t="s">
        <v>806</v>
      </c>
      <c r="K1509" s="26" t="s">
        <v>807</v>
      </c>
      <c r="L1509" s="26" t="s">
        <v>3664</v>
      </c>
      <c r="O1509" s="27">
        <v>0</v>
      </c>
      <c r="P1509" s="27">
        <v>3011237</v>
      </c>
      <c r="S1509" s="27">
        <v>0</v>
      </c>
      <c r="U1509" s="27">
        <v>0</v>
      </c>
      <c r="V1509" s="27">
        <v>0</v>
      </c>
      <c r="W1509" s="27">
        <v>0</v>
      </c>
      <c r="X1509" s="27">
        <v>3011237</v>
      </c>
      <c r="Y1509" s="26" t="s">
        <v>3669</v>
      </c>
    </row>
    <row r="1510" spans="1:25" x14ac:dyDescent="0.3">
      <c r="A1510" s="26" t="s">
        <v>3670</v>
      </c>
      <c r="B1510" s="26">
        <v>0</v>
      </c>
      <c r="C1510" s="26" t="s">
        <v>733</v>
      </c>
      <c r="D1510" s="26" t="s">
        <v>592</v>
      </c>
      <c r="E1510" s="26" t="s">
        <v>624</v>
      </c>
      <c r="F1510" s="26">
        <v>2019</v>
      </c>
      <c r="G1510" s="26" t="s">
        <v>775</v>
      </c>
      <c r="H1510" s="26">
        <v>1</v>
      </c>
      <c r="I1510" s="26" t="s">
        <v>806</v>
      </c>
      <c r="J1510" s="26" t="s">
        <v>806</v>
      </c>
      <c r="K1510" s="26" t="s">
        <v>807</v>
      </c>
      <c r="L1510" s="26" t="s">
        <v>3671</v>
      </c>
      <c r="O1510" s="27">
        <v>0</v>
      </c>
      <c r="P1510" s="27">
        <v>6422230</v>
      </c>
      <c r="S1510" s="27">
        <v>0</v>
      </c>
      <c r="T1510" s="27">
        <v>71317</v>
      </c>
      <c r="U1510" s="27">
        <v>0</v>
      </c>
      <c r="V1510" s="27">
        <v>0</v>
      </c>
      <c r="W1510" s="27">
        <v>0</v>
      </c>
      <c r="X1510" s="27">
        <v>6493547</v>
      </c>
    </row>
    <row r="1511" spans="1:25" hidden="1" x14ac:dyDescent="0.3">
      <c r="A1511" s="26" t="s">
        <v>3672</v>
      </c>
      <c r="B1511" s="26">
        <v>0</v>
      </c>
      <c r="C1511" s="26" t="s">
        <v>691</v>
      </c>
      <c r="D1511" s="26" t="s">
        <v>593</v>
      </c>
      <c r="E1511" s="26" t="s">
        <v>624</v>
      </c>
      <c r="F1511" s="26">
        <v>2016</v>
      </c>
      <c r="G1511" s="26" t="s">
        <v>775</v>
      </c>
      <c r="H1511" s="26">
        <v>1</v>
      </c>
      <c r="I1511" s="26" t="s">
        <v>849</v>
      </c>
      <c r="J1511" s="26" t="s">
        <v>849</v>
      </c>
      <c r="K1511" s="26" t="s">
        <v>849</v>
      </c>
      <c r="M1511" s="27">
        <v>189359.16742957701</v>
      </c>
      <c r="N1511" s="27">
        <v>429826.13</v>
      </c>
      <c r="O1511" s="27">
        <v>-240466.962570423</v>
      </c>
      <c r="P1511" s="27">
        <v>13435494.68</v>
      </c>
      <c r="S1511" s="27">
        <v>0</v>
      </c>
      <c r="U1511" s="27">
        <v>189359.16742957701</v>
      </c>
      <c r="V1511" s="27">
        <v>429826.13</v>
      </c>
      <c r="W1511" s="27">
        <v>-240466.962570423</v>
      </c>
      <c r="X1511" s="27">
        <v>13435494.68</v>
      </c>
      <c r="Y1511" s="26" t="s">
        <v>3673</v>
      </c>
    </row>
    <row r="1512" spans="1:25" hidden="1" x14ac:dyDescent="0.3">
      <c r="A1512" s="26" t="s">
        <v>3674</v>
      </c>
      <c r="B1512" s="26">
        <v>0</v>
      </c>
      <c r="C1512" s="26" t="s">
        <v>691</v>
      </c>
      <c r="D1512" s="26" t="s">
        <v>593</v>
      </c>
      <c r="E1512" s="26" t="s">
        <v>624</v>
      </c>
      <c r="F1512" s="26">
        <v>2017</v>
      </c>
      <c r="G1512" s="26" t="s">
        <v>775</v>
      </c>
      <c r="H1512" s="26">
        <v>1</v>
      </c>
      <c r="I1512" s="26" t="s">
        <v>806</v>
      </c>
      <c r="J1512" s="26" t="s">
        <v>806</v>
      </c>
      <c r="K1512" s="26" t="s">
        <v>807</v>
      </c>
      <c r="M1512" s="27">
        <v>772042.54</v>
      </c>
      <c r="N1512" s="27">
        <v>11978.87</v>
      </c>
      <c r="O1512" s="27">
        <v>760063.67</v>
      </c>
      <c r="P1512" s="27">
        <v>29825717</v>
      </c>
      <c r="S1512" s="27">
        <v>0</v>
      </c>
      <c r="U1512" s="27">
        <v>772042.54</v>
      </c>
      <c r="V1512" s="27">
        <v>11978.87</v>
      </c>
      <c r="W1512" s="27">
        <v>760063.67</v>
      </c>
      <c r="X1512" s="27">
        <v>29825717</v>
      </c>
      <c r="Y1512" s="26" t="s">
        <v>3675</v>
      </c>
    </row>
    <row r="1513" spans="1:25" hidden="1" x14ac:dyDescent="0.3">
      <c r="A1513" s="26" t="s">
        <v>3676</v>
      </c>
      <c r="B1513" s="26">
        <v>0</v>
      </c>
      <c r="C1513" s="26" t="s">
        <v>691</v>
      </c>
      <c r="D1513" s="26" t="s">
        <v>594</v>
      </c>
      <c r="E1513" s="26" t="s">
        <v>624</v>
      </c>
      <c r="F1513" s="26">
        <v>2018</v>
      </c>
      <c r="G1513" s="26" t="s">
        <v>775</v>
      </c>
      <c r="H1513" s="26">
        <v>1</v>
      </c>
      <c r="I1513" s="26" t="s">
        <v>1008</v>
      </c>
      <c r="K1513" s="26" t="s">
        <v>845</v>
      </c>
      <c r="L1513" s="26" t="s">
        <v>3677</v>
      </c>
      <c r="M1513" s="27">
        <v>158078</v>
      </c>
      <c r="N1513" s="27">
        <v>44036</v>
      </c>
      <c r="O1513" s="27">
        <v>114042</v>
      </c>
      <c r="P1513" s="27">
        <v>6628382</v>
      </c>
      <c r="S1513" s="27">
        <v>0</v>
      </c>
      <c r="U1513" s="27">
        <v>158078</v>
      </c>
      <c r="V1513" s="27">
        <v>44036</v>
      </c>
      <c r="W1513" s="27">
        <v>114042</v>
      </c>
      <c r="X1513" s="27">
        <v>6628382</v>
      </c>
      <c r="Y1513" s="26" t="s">
        <v>3678</v>
      </c>
    </row>
    <row r="1514" spans="1:25" x14ac:dyDescent="0.3">
      <c r="A1514" s="26" t="s">
        <v>3679</v>
      </c>
      <c r="B1514" s="26">
        <v>0</v>
      </c>
      <c r="C1514" s="26" t="s">
        <v>691</v>
      </c>
      <c r="D1514" s="26" t="s">
        <v>594</v>
      </c>
      <c r="E1514" s="26" t="s">
        <v>624</v>
      </c>
      <c r="F1514" s="26">
        <v>2019</v>
      </c>
      <c r="G1514" s="26" t="s">
        <v>775</v>
      </c>
      <c r="H1514" s="26">
        <v>1</v>
      </c>
      <c r="I1514" s="26" t="s">
        <v>806</v>
      </c>
      <c r="K1514" s="26" t="s">
        <v>845</v>
      </c>
      <c r="L1514" s="26" t="s">
        <v>3680</v>
      </c>
      <c r="M1514" s="27">
        <v>196578</v>
      </c>
      <c r="N1514" s="27">
        <v>14858</v>
      </c>
      <c r="O1514" s="27">
        <v>181720</v>
      </c>
      <c r="P1514" s="27">
        <v>16542828.48</v>
      </c>
      <c r="S1514" s="27">
        <v>0</v>
      </c>
      <c r="U1514" s="27">
        <v>196578</v>
      </c>
      <c r="V1514" s="27">
        <v>14858</v>
      </c>
      <c r="W1514" s="27">
        <v>181720</v>
      </c>
      <c r="X1514" s="27">
        <v>16542828.48</v>
      </c>
      <c r="Y1514" s="26" t="s">
        <v>3681</v>
      </c>
    </row>
    <row r="1515" spans="1:25" hidden="1" x14ac:dyDescent="0.3">
      <c r="A1515" s="26" t="s">
        <v>3682</v>
      </c>
      <c r="B1515" s="26">
        <v>0</v>
      </c>
      <c r="C1515" s="26" t="s">
        <v>691</v>
      </c>
      <c r="D1515" s="26" t="s">
        <v>595</v>
      </c>
      <c r="E1515" s="26" t="s">
        <v>624</v>
      </c>
      <c r="F1515" s="26">
        <v>2016</v>
      </c>
      <c r="G1515" s="26" t="s">
        <v>775</v>
      </c>
      <c r="H1515" s="26">
        <v>1</v>
      </c>
      <c r="I1515" s="26" t="s">
        <v>882</v>
      </c>
      <c r="J1515" s="26" t="s">
        <v>882</v>
      </c>
      <c r="K1515" s="26" t="s">
        <v>845</v>
      </c>
      <c r="L1515" s="26" t="s">
        <v>3683</v>
      </c>
      <c r="M1515" s="27">
        <v>23247.755543561401</v>
      </c>
      <c r="N1515" s="27">
        <v>23247.755543561401</v>
      </c>
      <c r="O1515" s="27">
        <v>0</v>
      </c>
      <c r="P1515" s="27">
        <v>641963.11452843202</v>
      </c>
      <c r="Q1515" s="27">
        <v>15245.1050765653</v>
      </c>
      <c r="R1515" s="27">
        <v>5880.7196676533704</v>
      </c>
      <c r="S1515" s="27">
        <v>9364.3854089119704</v>
      </c>
      <c r="T1515" s="27">
        <v>2085285.53</v>
      </c>
      <c r="U1515" s="27">
        <v>38492.860620126703</v>
      </c>
      <c r="V1515" s="27">
        <v>29128.4752112147</v>
      </c>
      <c r="W1515" s="27">
        <v>9364.3854089119704</v>
      </c>
      <c r="X1515" s="27">
        <v>2727248.64452843</v>
      </c>
      <c r="Y1515" s="26" t="s">
        <v>3684</v>
      </c>
    </row>
    <row r="1516" spans="1:25" hidden="1" x14ac:dyDescent="0.3">
      <c r="A1516" s="26" t="s">
        <v>3685</v>
      </c>
      <c r="B1516" s="26">
        <v>0</v>
      </c>
      <c r="C1516" s="26" t="s">
        <v>691</v>
      </c>
      <c r="D1516" s="26" t="s">
        <v>595</v>
      </c>
      <c r="E1516" s="26" t="s">
        <v>624</v>
      </c>
      <c r="F1516" s="26">
        <v>2017</v>
      </c>
      <c r="G1516" s="26" t="s">
        <v>775</v>
      </c>
      <c r="H1516" s="26">
        <v>1</v>
      </c>
      <c r="I1516" s="26" t="s">
        <v>882</v>
      </c>
      <c r="J1516" s="26" t="s">
        <v>882</v>
      </c>
      <c r="K1516" s="26" t="s">
        <v>845</v>
      </c>
      <c r="L1516" s="26" t="s">
        <v>3683</v>
      </c>
      <c r="M1516" s="27">
        <v>11813.0509100501</v>
      </c>
      <c r="N1516" s="27">
        <v>11813.0509100501</v>
      </c>
      <c r="O1516" s="27">
        <v>0</v>
      </c>
      <c r="P1516" s="27">
        <v>931172.71004143497</v>
      </c>
      <c r="Q1516" s="27">
        <v>16508.369318170699</v>
      </c>
      <c r="R1516" s="27">
        <v>6908.8908205732696</v>
      </c>
      <c r="S1516" s="27">
        <v>9599.4784975974708</v>
      </c>
      <c r="T1516" s="27">
        <v>1858639.19787534</v>
      </c>
      <c r="U1516" s="27">
        <v>28321.420228220901</v>
      </c>
      <c r="V1516" s="27">
        <v>18721.941730623399</v>
      </c>
      <c r="W1516" s="27">
        <v>9599.4784975974708</v>
      </c>
      <c r="X1516" s="27">
        <v>2789811.9079167801</v>
      </c>
      <c r="Y1516" s="26" t="s">
        <v>3686</v>
      </c>
    </row>
    <row r="1517" spans="1:25" hidden="1" x14ac:dyDescent="0.3">
      <c r="A1517" s="26" t="s">
        <v>3687</v>
      </c>
      <c r="B1517" s="26">
        <v>0</v>
      </c>
      <c r="C1517" s="26" t="s">
        <v>691</v>
      </c>
      <c r="D1517" s="26" t="s">
        <v>596</v>
      </c>
      <c r="E1517" s="26" t="s">
        <v>624</v>
      </c>
      <c r="F1517" s="26">
        <v>2018</v>
      </c>
      <c r="G1517" s="26" t="s">
        <v>775</v>
      </c>
      <c r="H1517" s="26">
        <v>1</v>
      </c>
      <c r="I1517" s="26" t="s">
        <v>882</v>
      </c>
      <c r="J1517" s="26" t="s">
        <v>882</v>
      </c>
      <c r="K1517" s="26" t="s">
        <v>845</v>
      </c>
      <c r="L1517" s="26" t="s">
        <v>3683</v>
      </c>
      <c r="M1517" s="27">
        <v>8383.5131442854708</v>
      </c>
      <c r="N1517" s="27">
        <v>8383.5131442854708</v>
      </c>
      <c r="O1517" s="27">
        <v>0</v>
      </c>
      <c r="P1517" s="27">
        <v>371133.32748792501</v>
      </c>
      <c r="Q1517" s="27">
        <v>14060.14</v>
      </c>
      <c r="R1517" s="27">
        <v>5928.8226904937501</v>
      </c>
      <c r="S1517" s="27">
        <v>8131.3173095062502</v>
      </c>
      <c r="T1517" s="27">
        <v>1726199.59897306</v>
      </c>
      <c r="U1517" s="27">
        <v>22443.653144285501</v>
      </c>
      <c r="V1517" s="27">
        <v>14312.3358347792</v>
      </c>
      <c r="W1517" s="27">
        <v>8131.3173095062502</v>
      </c>
      <c r="X1517" s="27">
        <v>2097332.9264609902</v>
      </c>
      <c r="Y1517" s="26" t="s">
        <v>3688</v>
      </c>
    </row>
    <row r="1518" spans="1:25" x14ac:dyDescent="0.3">
      <c r="A1518" s="26" t="s">
        <v>3689</v>
      </c>
      <c r="B1518" s="26">
        <v>0</v>
      </c>
      <c r="C1518" s="26" t="s">
        <v>691</v>
      </c>
      <c r="D1518" s="26" t="s">
        <v>596</v>
      </c>
      <c r="E1518" s="26" t="s">
        <v>624</v>
      </c>
      <c r="F1518" s="26">
        <v>2019</v>
      </c>
      <c r="G1518" s="26" t="s">
        <v>775</v>
      </c>
      <c r="H1518" s="26">
        <v>1</v>
      </c>
      <c r="I1518" s="26" t="s">
        <v>882</v>
      </c>
      <c r="J1518" s="26" t="s">
        <v>882</v>
      </c>
      <c r="K1518" s="26" t="s">
        <v>845</v>
      </c>
      <c r="L1518" s="26" t="s">
        <v>3683</v>
      </c>
      <c r="M1518" s="27">
        <v>8948.4747083387101</v>
      </c>
      <c r="N1518" s="27">
        <v>0</v>
      </c>
      <c r="O1518" s="27">
        <v>8948.4747083387101</v>
      </c>
      <c r="P1518" s="27">
        <v>381779.35642154299</v>
      </c>
      <c r="Q1518" s="27">
        <v>4026.7077790692701</v>
      </c>
      <c r="R1518" s="27">
        <v>225.29583710017599</v>
      </c>
      <c r="S1518" s="27">
        <v>3801.4119419690901</v>
      </c>
      <c r="T1518" s="27">
        <v>1771323.9207232899</v>
      </c>
      <c r="U1518" s="27">
        <v>12975.182487407999</v>
      </c>
      <c r="V1518" s="27">
        <v>225.29583710017599</v>
      </c>
      <c r="W1518" s="27">
        <v>12749.886650307801</v>
      </c>
      <c r="X1518" s="27">
        <v>2153103.2771448302</v>
      </c>
      <c r="Y1518" s="26" t="s">
        <v>3690</v>
      </c>
    </row>
    <row r="1519" spans="1:25" hidden="1" x14ac:dyDescent="0.3">
      <c r="A1519" s="26" t="s">
        <v>3691</v>
      </c>
      <c r="B1519" s="26">
        <v>0</v>
      </c>
      <c r="C1519" s="26" t="s">
        <v>691</v>
      </c>
      <c r="D1519" s="26" t="s">
        <v>597</v>
      </c>
      <c r="E1519" s="26" t="s">
        <v>624</v>
      </c>
      <c r="F1519" s="26">
        <v>2016</v>
      </c>
      <c r="G1519" s="26" t="s">
        <v>843</v>
      </c>
      <c r="H1519" s="26">
        <v>1</v>
      </c>
      <c r="I1519" s="26" t="s">
        <v>1008</v>
      </c>
      <c r="J1519" s="26" t="s">
        <v>1008</v>
      </c>
      <c r="K1519" s="26" t="s">
        <v>845</v>
      </c>
      <c r="M1519" s="27">
        <v>14674.09</v>
      </c>
      <c r="N1519" s="27">
        <v>2479.77</v>
      </c>
      <c r="O1519" s="27">
        <v>12194.32</v>
      </c>
      <c r="P1519" s="27">
        <v>5949809.6299999999</v>
      </c>
      <c r="Q1519" s="27">
        <v>0</v>
      </c>
      <c r="S1519" s="27">
        <v>0</v>
      </c>
      <c r="U1519" s="27">
        <v>14674.09</v>
      </c>
      <c r="V1519" s="27">
        <v>2479.77</v>
      </c>
      <c r="W1519" s="27">
        <v>12194.32</v>
      </c>
      <c r="X1519" s="27">
        <v>5949809.6299999999</v>
      </c>
      <c r="Y1519" s="26" t="s">
        <v>3692</v>
      </c>
    </row>
    <row r="1520" spans="1:25" hidden="1" x14ac:dyDescent="0.3">
      <c r="A1520" s="26" t="s">
        <v>3693</v>
      </c>
      <c r="B1520" s="26">
        <v>0</v>
      </c>
      <c r="C1520" s="26" t="s">
        <v>691</v>
      </c>
      <c r="D1520" s="26" t="s">
        <v>597</v>
      </c>
      <c r="E1520" s="26" t="s">
        <v>624</v>
      </c>
      <c r="F1520" s="26">
        <v>2017</v>
      </c>
      <c r="G1520" s="26" t="s">
        <v>775</v>
      </c>
      <c r="H1520" s="26">
        <v>1</v>
      </c>
      <c r="I1520" s="26" t="s">
        <v>806</v>
      </c>
      <c r="J1520" s="26" t="s">
        <v>806</v>
      </c>
      <c r="K1520" s="26" t="s">
        <v>807</v>
      </c>
      <c r="M1520" s="27">
        <v>23133.1329116743</v>
      </c>
      <c r="N1520" s="27">
        <v>4635.3394949000103</v>
      </c>
      <c r="O1520" s="27">
        <v>18497.793416774301</v>
      </c>
      <c r="P1520" s="27">
        <v>10131868.66</v>
      </c>
      <c r="S1520" s="27">
        <v>0</v>
      </c>
      <c r="U1520" s="27">
        <v>23133.1329116743</v>
      </c>
      <c r="V1520" s="27">
        <v>4635.3394949000103</v>
      </c>
      <c r="W1520" s="27">
        <v>18497.793416774301</v>
      </c>
      <c r="X1520" s="27">
        <v>10131868.66</v>
      </c>
      <c r="Y1520" s="26" t="s">
        <v>3694</v>
      </c>
    </row>
    <row r="1521" spans="1:25" hidden="1" x14ac:dyDescent="0.3">
      <c r="A1521" s="26" t="s">
        <v>3695</v>
      </c>
      <c r="B1521" s="26">
        <v>0</v>
      </c>
      <c r="C1521" s="26" t="s">
        <v>691</v>
      </c>
      <c r="D1521" s="26" t="s">
        <v>598</v>
      </c>
      <c r="E1521" s="26" t="s">
        <v>624</v>
      </c>
      <c r="F1521" s="26">
        <v>2016</v>
      </c>
      <c r="G1521" s="26" t="s">
        <v>775</v>
      </c>
      <c r="H1521" s="26">
        <v>1</v>
      </c>
      <c r="I1521" s="26" t="s">
        <v>806</v>
      </c>
      <c r="J1521" s="26" t="s">
        <v>806</v>
      </c>
      <c r="K1521" s="26" t="s">
        <v>807</v>
      </c>
      <c r="M1521" s="27">
        <v>31051.328439800702</v>
      </c>
      <c r="N1521" s="27">
        <v>53997.304853855298</v>
      </c>
      <c r="O1521" s="27">
        <v>-22945.976414054599</v>
      </c>
      <c r="P1521" s="27">
        <v>12848104.1476877</v>
      </c>
      <c r="Q1521" s="27">
        <v>23841.041043953599</v>
      </c>
      <c r="R1521" s="27">
        <v>24976.213022968699</v>
      </c>
      <c r="S1521" s="27">
        <v>-1135.1719790151201</v>
      </c>
      <c r="T1521" s="27">
        <v>1202758.1128598501</v>
      </c>
      <c r="U1521" s="27">
        <v>54892.369483754403</v>
      </c>
      <c r="V1521" s="27">
        <v>78973.517876824102</v>
      </c>
      <c r="W1521" s="27">
        <v>-24081.1483930697</v>
      </c>
      <c r="X1521" s="27">
        <v>14050862.2605475</v>
      </c>
      <c r="Y1521" s="26" t="s">
        <v>3696</v>
      </c>
    </row>
    <row r="1522" spans="1:25" hidden="1" x14ac:dyDescent="0.3">
      <c r="A1522" s="26" t="s">
        <v>3697</v>
      </c>
      <c r="B1522" s="26">
        <v>0</v>
      </c>
      <c r="C1522" s="26" t="s">
        <v>691</v>
      </c>
      <c r="D1522" s="26" t="s">
        <v>598</v>
      </c>
      <c r="E1522" s="26" t="s">
        <v>624</v>
      </c>
      <c r="F1522" s="26">
        <v>2017</v>
      </c>
      <c r="G1522" s="26" t="s">
        <v>775</v>
      </c>
      <c r="H1522" s="26">
        <v>1</v>
      </c>
      <c r="I1522" s="26" t="s">
        <v>806</v>
      </c>
      <c r="J1522" s="26" t="s">
        <v>806</v>
      </c>
      <c r="K1522" s="26" t="s">
        <v>807</v>
      </c>
      <c r="M1522" s="27">
        <v>34236.437222783403</v>
      </c>
      <c r="N1522" s="27">
        <v>53574.723244477602</v>
      </c>
      <c r="O1522" s="27">
        <v>-19338.286021694301</v>
      </c>
      <c r="P1522" s="27">
        <v>12959985.1949849</v>
      </c>
      <c r="R1522" s="27">
        <v>22146.3582187871</v>
      </c>
      <c r="S1522" s="27">
        <v>-22146.3582187871</v>
      </c>
      <c r="T1522" s="27">
        <v>1407765.8325062599</v>
      </c>
      <c r="U1522" s="27">
        <v>34236.437222783403</v>
      </c>
      <c r="V1522" s="27">
        <v>75721.081463264694</v>
      </c>
      <c r="W1522" s="27">
        <v>-41484.644240481299</v>
      </c>
      <c r="X1522" s="27">
        <v>14367751.0274911</v>
      </c>
      <c r="Y1522" s="26" t="s">
        <v>3698</v>
      </c>
    </row>
    <row r="1523" spans="1:25" hidden="1" x14ac:dyDescent="0.3">
      <c r="A1523" s="26" t="s">
        <v>3699</v>
      </c>
      <c r="B1523" s="26">
        <v>0</v>
      </c>
      <c r="C1523" s="26" t="s">
        <v>691</v>
      </c>
      <c r="D1523" s="26" t="s">
        <v>599</v>
      </c>
      <c r="E1523" s="26" t="s">
        <v>624</v>
      </c>
      <c r="F1523" s="26">
        <v>2018</v>
      </c>
      <c r="G1523" s="26" t="s">
        <v>843</v>
      </c>
      <c r="H1523" s="26">
        <v>1</v>
      </c>
      <c r="I1523" s="26" t="s">
        <v>806</v>
      </c>
      <c r="J1523" s="26" t="s">
        <v>849</v>
      </c>
      <c r="K1523" s="26" t="s">
        <v>845</v>
      </c>
      <c r="M1523" s="27">
        <v>36986.222494940397</v>
      </c>
      <c r="N1523" s="27">
        <v>30349.8478232786</v>
      </c>
      <c r="O1523" s="27">
        <v>6636.3746716617097</v>
      </c>
      <c r="P1523" s="27">
        <v>4601157</v>
      </c>
      <c r="Q1523" s="27">
        <v>19386.4288420962</v>
      </c>
      <c r="S1523" s="27">
        <v>19386.4288420962</v>
      </c>
      <c r="T1523" s="27">
        <v>1135385</v>
      </c>
      <c r="U1523" s="27">
        <v>56372.651337036601</v>
      </c>
      <c r="V1523" s="27">
        <v>30349.8478232786</v>
      </c>
      <c r="W1523" s="27">
        <v>26022.803513757899</v>
      </c>
      <c r="X1523" s="27">
        <v>5736542</v>
      </c>
      <c r="Y1523" s="26" t="s">
        <v>3700</v>
      </c>
    </row>
    <row r="1524" spans="1:25" x14ac:dyDescent="0.3">
      <c r="A1524" s="26" t="s">
        <v>3701</v>
      </c>
      <c r="B1524" s="26">
        <v>0</v>
      </c>
      <c r="C1524" s="26" t="s">
        <v>691</v>
      </c>
      <c r="D1524" s="26" t="s">
        <v>599</v>
      </c>
      <c r="E1524" s="26" t="s">
        <v>624</v>
      </c>
      <c r="F1524" s="26">
        <v>2019</v>
      </c>
      <c r="G1524" s="26" t="s">
        <v>775</v>
      </c>
      <c r="H1524" s="26">
        <v>1</v>
      </c>
      <c r="I1524" s="26" t="s">
        <v>806</v>
      </c>
      <c r="J1524" s="26" t="s">
        <v>806</v>
      </c>
      <c r="K1524" s="26" t="s">
        <v>807</v>
      </c>
      <c r="M1524" s="27">
        <v>37625.636096337599</v>
      </c>
      <c r="N1524" s="27">
        <v>0</v>
      </c>
      <c r="O1524" s="27">
        <v>37625.636096337599</v>
      </c>
      <c r="P1524" s="27">
        <v>10009214</v>
      </c>
      <c r="Q1524" s="27">
        <v>27543.064513339399</v>
      </c>
      <c r="R1524" s="27">
        <v>0</v>
      </c>
      <c r="S1524" s="27">
        <v>27543.064513339399</v>
      </c>
      <c r="T1524" s="27">
        <v>1616064</v>
      </c>
      <c r="U1524" s="27">
        <v>65168.700609676998</v>
      </c>
      <c r="V1524" s="27">
        <v>0</v>
      </c>
      <c r="W1524" s="27">
        <v>65168.700609676998</v>
      </c>
      <c r="X1524" s="27">
        <v>11625278</v>
      </c>
      <c r="Y1524" s="26" t="s">
        <v>3702</v>
      </c>
    </row>
    <row r="1525" spans="1:25" hidden="1" x14ac:dyDescent="0.3">
      <c r="A1525" s="26" t="s">
        <v>3703</v>
      </c>
      <c r="B1525" s="26">
        <v>0</v>
      </c>
      <c r="C1525" s="26" t="s">
        <v>3704</v>
      </c>
      <c r="D1525" s="26" t="s">
        <v>451</v>
      </c>
      <c r="E1525" s="26" t="s">
        <v>628</v>
      </c>
      <c r="F1525" s="26">
        <v>2016</v>
      </c>
      <c r="G1525" s="26" t="s">
        <v>843</v>
      </c>
      <c r="H1525" s="26">
        <v>1</v>
      </c>
      <c r="I1525" s="26" t="s">
        <v>806</v>
      </c>
      <c r="J1525" s="26" t="s">
        <v>806</v>
      </c>
      <c r="K1525" s="26" t="s">
        <v>807</v>
      </c>
      <c r="M1525" s="27">
        <v>0</v>
      </c>
      <c r="N1525" s="27">
        <v>0</v>
      </c>
      <c r="O1525" s="27">
        <v>0</v>
      </c>
      <c r="P1525" s="27">
        <v>832236.87355426606</v>
      </c>
      <c r="Q1525" s="27">
        <v>0</v>
      </c>
      <c r="R1525" s="27">
        <v>0</v>
      </c>
      <c r="S1525" s="27">
        <v>0</v>
      </c>
      <c r="T1525" s="27">
        <v>416891.87540000002</v>
      </c>
      <c r="U1525" s="27">
        <v>0</v>
      </c>
      <c r="V1525" s="27">
        <v>0</v>
      </c>
      <c r="W1525" s="27">
        <v>0</v>
      </c>
      <c r="X1525" s="27">
        <v>1249128.74895427</v>
      </c>
    </row>
    <row r="1526" spans="1:25" hidden="1" x14ac:dyDescent="0.3">
      <c r="A1526" s="26" t="s">
        <v>3705</v>
      </c>
      <c r="B1526" s="26">
        <v>0</v>
      </c>
      <c r="C1526" s="26" t="s">
        <v>3704</v>
      </c>
      <c r="D1526" s="26" t="s">
        <v>451</v>
      </c>
      <c r="E1526" s="26" t="s">
        <v>628</v>
      </c>
      <c r="F1526" s="26">
        <v>2017</v>
      </c>
      <c r="G1526" s="26" t="s">
        <v>775</v>
      </c>
      <c r="H1526" s="26">
        <v>1</v>
      </c>
      <c r="I1526" s="26" t="s">
        <v>806</v>
      </c>
      <c r="J1526" s="26" t="s">
        <v>806</v>
      </c>
      <c r="K1526" s="26" t="s">
        <v>807</v>
      </c>
      <c r="O1526" s="27">
        <v>0</v>
      </c>
      <c r="P1526" s="27">
        <v>2181953.2692689998</v>
      </c>
      <c r="S1526" s="27">
        <v>0</v>
      </c>
      <c r="T1526" s="27">
        <v>789040.63</v>
      </c>
      <c r="U1526" s="27">
        <v>0</v>
      </c>
      <c r="V1526" s="27">
        <v>0</v>
      </c>
      <c r="W1526" s="27">
        <v>0</v>
      </c>
      <c r="X1526" s="27">
        <v>2970993.8992690002</v>
      </c>
    </row>
    <row r="1527" spans="1:25" hidden="1" x14ac:dyDescent="0.3">
      <c r="A1527" s="26" t="s">
        <v>3706</v>
      </c>
      <c r="B1527" s="26">
        <v>0</v>
      </c>
      <c r="C1527" s="26" t="s">
        <v>3704</v>
      </c>
      <c r="D1527" s="26" t="s">
        <v>451</v>
      </c>
      <c r="E1527" s="26" t="s">
        <v>628</v>
      </c>
      <c r="F1527" s="26">
        <v>2018</v>
      </c>
      <c r="G1527" s="26" t="s">
        <v>775</v>
      </c>
      <c r="H1527" s="26">
        <v>1</v>
      </c>
      <c r="I1527" s="26" t="s">
        <v>806</v>
      </c>
      <c r="J1527" s="26" t="s">
        <v>806</v>
      </c>
      <c r="K1527" s="26" t="s">
        <v>807</v>
      </c>
      <c r="M1527" s="27">
        <v>0</v>
      </c>
      <c r="N1527" s="27">
        <v>0</v>
      </c>
      <c r="O1527" s="27">
        <v>0</v>
      </c>
      <c r="P1527" s="27">
        <v>1205336.22</v>
      </c>
      <c r="Q1527" s="27">
        <v>0</v>
      </c>
      <c r="R1527" s="27">
        <v>0</v>
      </c>
      <c r="S1527" s="27">
        <v>0</v>
      </c>
      <c r="T1527" s="27">
        <v>834113.19</v>
      </c>
      <c r="U1527" s="27">
        <v>0</v>
      </c>
      <c r="V1527" s="27">
        <v>0</v>
      </c>
      <c r="W1527" s="27">
        <v>0</v>
      </c>
      <c r="X1527" s="27">
        <v>2039449.41</v>
      </c>
    </row>
    <row r="1528" spans="1:25" x14ac:dyDescent="0.3">
      <c r="A1528" s="26" t="s">
        <v>3707</v>
      </c>
      <c r="B1528" s="26">
        <v>0</v>
      </c>
      <c r="C1528" s="26" t="s">
        <v>3704</v>
      </c>
      <c r="D1528" s="26" t="s">
        <v>451</v>
      </c>
      <c r="E1528" s="26" t="s">
        <v>628</v>
      </c>
      <c r="F1528" s="26">
        <v>2019</v>
      </c>
      <c r="G1528" s="26" t="s">
        <v>775</v>
      </c>
      <c r="H1528" s="26">
        <v>1</v>
      </c>
      <c r="I1528" s="26" t="s">
        <v>806</v>
      </c>
      <c r="J1528" s="26" t="s">
        <v>806</v>
      </c>
      <c r="K1528" s="26" t="s">
        <v>807</v>
      </c>
      <c r="M1528" s="27">
        <v>0</v>
      </c>
      <c r="N1528" s="27">
        <v>0</v>
      </c>
      <c r="O1528" s="27">
        <v>0</v>
      </c>
      <c r="P1528" s="27">
        <v>993495.53</v>
      </c>
      <c r="Q1528" s="27">
        <v>0</v>
      </c>
      <c r="R1528" s="27">
        <v>0</v>
      </c>
      <c r="S1528" s="27">
        <v>0</v>
      </c>
      <c r="T1528" s="27">
        <v>659991.98</v>
      </c>
      <c r="U1528" s="27">
        <v>0</v>
      </c>
      <c r="V1528" s="27">
        <v>0</v>
      </c>
      <c r="W1528" s="27">
        <v>0</v>
      </c>
      <c r="X1528" s="27">
        <v>1653487.51</v>
      </c>
    </row>
    <row r="1529" spans="1:25" hidden="1" x14ac:dyDescent="0.3">
      <c r="A1529" s="26" t="s">
        <v>3708</v>
      </c>
      <c r="B1529" s="26">
        <v>0</v>
      </c>
      <c r="C1529" s="26" t="s">
        <v>3709</v>
      </c>
      <c r="D1529" s="26" t="s">
        <v>453</v>
      </c>
      <c r="E1529" s="26" t="s">
        <v>628</v>
      </c>
      <c r="F1529" s="26">
        <v>2018</v>
      </c>
      <c r="G1529" s="26" t="s">
        <v>775</v>
      </c>
      <c r="H1529" s="26">
        <v>1</v>
      </c>
      <c r="I1529" s="26" t="s">
        <v>882</v>
      </c>
      <c r="J1529" s="26" t="s">
        <v>849</v>
      </c>
      <c r="K1529" s="26" t="s">
        <v>845</v>
      </c>
      <c r="L1529" s="26" t="s">
        <v>3710</v>
      </c>
      <c r="M1529" s="27">
        <v>1407.78</v>
      </c>
      <c r="N1529" s="27">
        <v>939.11643598589603</v>
      </c>
      <c r="O1529" s="27">
        <v>468.663564014104</v>
      </c>
      <c r="P1529" s="27">
        <v>725592</v>
      </c>
      <c r="S1529" s="27">
        <v>0</v>
      </c>
      <c r="T1529" s="27">
        <v>369943</v>
      </c>
      <c r="U1529" s="27">
        <v>1407.78</v>
      </c>
      <c r="V1529" s="27">
        <v>939.11643598589603</v>
      </c>
      <c r="W1529" s="27">
        <v>468.663564014104</v>
      </c>
      <c r="X1529" s="27">
        <v>1095535</v>
      </c>
      <c r="Y1529" s="26" t="s">
        <v>3711</v>
      </c>
    </row>
    <row r="1530" spans="1:25" x14ac:dyDescent="0.3">
      <c r="A1530" s="26" t="s">
        <v>3712</v>
      </c>
      <c r="B1530" s="26">
        <v>0</v>
      </c>
      <c r="C1530" s="26" t="s">
        <v>3709</v>
      </c>
      <c r="D1530" s="26" t="s">
        <v>453</v>
      </c>
      <c r="E1530" s="26" t="s">
        <v>628</v>
      </c>
      <c r="F1530" s="26">
        <v>2019</v>
      </c>
      <c r="G1530" s="26" t="s">
        <v>805</v>
      </c>
      <c r="H1530" s="26">
        <v>0</v>
      </c>
      <c r="I1530" s="26" t="s">
        <v>845</v>
      </c>
      <c r="J1530" s="26" t="s">
        <v>849</v>
      </c>
      <c r="K1530" s="26" t="s">
        <v>845</v>
      </c>
      <c r="L1530" s="26" t="s">
        <v>3713</v>
      </c>
      <c r="M1530" s="27">
        <v>1494.8</v>
      </c>
      <c r="N1530" s="27">
        <v>2153.23</v>
      </c>
      <c r="O1530" s="27">
        <v>-658.42999999999904</v>
      </c>
      <c r="P1530" s="27">
        <v>735049.72756499995</v>
      </c>
      <c r="Q1530" s="27">
        <v>0</v>
      </c>
      <c r="R1530" s="27">
        <v>0</v>
      </c>
      <c r="S1530" s="27">
        <v>0</v>
      </c>
      <c r="T1530" s="27">
        <v>319905.34564499999</v>
      </c>
      <c r="U1530" s="27">
        <v>1494.8</v>
      </c>
      <c r="V1530" s="27">
        <v>2153.23</v>
      </c>
      <c r="W1530" s="27">
        <v>-658.42999999999904</v>
      </c>
      <c r="X1530" s="27">
        <v>1054955.0732100001</v>
      </c>
      <c r="Y1530" s="26" t="s">
        <v>3714</v>
      </c>
    </row>
    <row r="1531" spans="1:25" hidden="1" x14ac:dyDescent="0.3">
      <c r="A1531" s="26" t="s">
        <v>3715</v>
      </c>
      <c r="B1531" s="26">
        <v>0</v>
      </c>
      <c r="C1531" s="26" t="s">
        <v>3716</v>
      </c>
      <c r="D1531" s="26" t="s">
        <v>450</v>
      </c>
      <c r="E1531" s="26" t="s">
        <v>628</v>
      </c>
      <c r="F1531" s="26">
        <v>2017</v>
      </c>
      <c r="G1531" s="26" t="s">
        <v>775</v>
      </c>
      <c r="H1531" s="26">
        <v>1</v>
      </c>
      <c r="K1531" s="26" t="s">
        <v>845</v>
      </c>
      <c r="M1531" s="27">
        <v>6067</v>
      </c>
      <c r="O1531" s="27">
        <v>6067</v>
      </c>
      <c r="P1531" s="27">
        <v>607819</v>
      </c>
      <c r="S1531" s="27">
        <v>0</v>
      </c>
      <c r="T1531" s="27">
        <v>138103</v>
      </c>
      <c r="U1531" s="27">
        <v>6067</v>
      </c>
      <c r="V1531" s="27">
        <v>0</v>
      </c>
      <c r="W1531" s="27">
        <v>6067</v>
      </c>
      <c r="X1531" s="27">
        <v>745922</v>
      </c>
    </row>
    <row r="1532" spans="1:25" hidden="1" x14ac:dyDescent="0.3">
      <c r="A1532" s="26" t="s">
        <v>3717</v>
      </c>
      <c r="B1532" s="26">
        <v>0</v>
      </c>
      <c r="C1532" s="26" t="s">
        <v>3716</v>
      </c>
      <c r="D1532" s="26" t="s">
        <v>450</v>
      </c>
      <c r="E1532" s="26" t="s">
        <v>628</v>
      </c>
      <c r="F1532" s="26">
        <v>2018</v>
      </c>
      <c r="G1532" s="26" t="s">
        <v>775</v>
      </c>
      <c r="H1532" s="26">
        <v>1</v>
      </c>
      <c r="I1532" s="26" t="s">
        <v>845</v>
      </c>
      <c r="J1532" s="26" t="s">
        <v>845</v>
      </c>
      <c r="K1532" s="26" t="s">
        <v>845</v>
      </c>
      <c r="M1532" s="27">
        <v>640.23</v>
      </c>
      <c r="O1532" s="27">
        <v>640.23</v>
      </c>
      <c r="P1532" s="27">
        <v>1472264</v>
      </c>
      <c r="Q1532" s="27">
        <v>343.23</v>
      </c>
      <c r="S1532" s="27">
        <v>343.23</v>
      </c>
      <c r="T1532" s="27">
        <v>774727.41</v>
      </c>
      <c r="U1532" s="27">
        <v>983.46</v>
      </c>
      <c r="V1532" s="27">
        <v>0</v>
      </c>
      <c r="W1532" s="27">
        <v>983.46</v>
      </c>
      <c r="X1532" s="27">
        <v>2246991.41</v>
      </c>
    </row>
    <row r="1533" spans="1:25" x14ac:dyDescent="0.3">
      <c r="A1533" s="26" t="s">
        <v>3718</v>
      </c>
      <c r="B1533" s="26">
        <v>0</v>
      </c>
      <c r="C1533" s="26" t="s">
        <v>3716</v>
      </c>
      <c r="D1533" s="26" t="s">
        <v>450</v>
      </c>
      <c r="E1533" s="26" t="s">
        <v>628</v>
      </c>
      <c r="F1533" s="26">
        <v>2019</v>
      </c>
      <c r="G1533" s="26" t="s">
        <v>775</v>
      </c>
      <c r="H1533" s="26">
        <v>1</v>
      </c>
      <c r="I1533" s="26" t="s">
        <v>845</v>
      </c>
      <c r="J1533" s="26" t="s">
        <v>845</v>
      </c>
      <c r="K1533" s="26" t="s">
        <v>845</v>
      </c>
      <c r="M1533" s="27">
        <v>796.69</v>
      </c>
      <c r="O1533" s="27">
        <v>796.69</v>
      </c>
      <c r="P1533" s="27">
        <v>1142682</v>
      </c>
      <c r="Q1533" s="27">
        <v>1697.12</v>
      </c>
      <c r="S1533" s="27">
        <v>1697.12</v>
      </c>
      <c r="T1533" s="27">
        <v>617406.16</v>
      </c>
      <c r="U1533" s="27">
        <v>2493.81</v>
      </c>
      <c r="V1533" s="27">
        <v>0</v>
      </c>
      <c r="W1533" s="27">
        <v>2493.81</v>
      </c>
      <c r="X1533" s="27">
        <v>1760088.16</v>
      </c>
    </row>
    <row r="1534" spans="1:25" hidden="1" x14ac:dyDescent="0.3">
      <c r="A1534" s="26" t="s">
        <v>3719</v>
      </c>
      <c r="B1534" s="26">
        <v>0</v>
      </c>
      <c r="C1534" s="26" t="s">
        <v>3720</v>
      </c>
      <c r="D1534" s="26" t="s">
        <v>452</v>
      </c>
      <c r="E1534" s="26" t="s">
        <v>628</v>
      </c>
      <c r="F1534" s="26">
        <v>2017</v>
      </c>
      <c r="G1534" s="26" t="s">
        <v>834</v>
      </c>
      <c r="H1534" s="26">
        <v>0</v>
      </c>
      <c r="I1534" s="26" t="s">
        <v>845</v>
      </c>
      <c r="J1534" s="26" t="s">
        <v>845</v>
      </c>
      <c r="K1534" s="26" t="s">
        <v>845</v>
      </c>
      <c r="L1534" s="26" t="s">
        <v>3721</v>
      </c>
      <c r="M1534" s="27">
        <v>9713.59</v>
      </c>
      <c r="O1534" s="27">
        <v>9713.59</v>
      </c>
      <c r="P1534" s="27">
        <v>801135</v>
      </c>
      <c r="Q1534" s="27">
        <v>1584</v>
      </c>
      <c r="S1534" s="27">
        <v>1584</v>
      </c>
      <c r="T1534" s="27">
        <v>93102</v>
      </c>
      <c r="U1534" s="27">
        <v>11297.59</v>
      </c>
      <c r="V1534" s="27">
        <v>0</v>
      </c>
      <c r="W1534" s="27">
        <v>11297.59</v>
      </c>
      <c r="X1534" s="27">
        <v>894237</v>
      </c>
    </row>
    <row r="1535" spans="1:25" hidden="1" x14ac:dyDescent="0.3">
      <c r="A1535" s="26" t="s">
        <v>3722</v>
      </c>
      <c r="B1535" s="26">
        <v>0</v>
      </c>
      <c r="C1535" s="26" t="s">
        <v>3720</v>
      </c>
      <c r="D1535" s="26" t="s">
        <v>452</v>
      </c>
      <c r="E1535" s="26" t="s">
        <v>628</v>
      </c>
      <c r="F1535" s="26">
        <v>2018</v>
      </c>
      <c r="G1535" s="26" t="s">
        <v>775</v>
      </c>
      <c r="H1535" s="26">
        <v>1</v>
      </c>
      <c r="I1535" s="26" t="s">
        <v>845</v>
      </c>
      <c r="J1535" s="26" t="s">
        <v>845</v>
      </c>
      <c r="K1535" s="26" t="s">
        <v>845</v>
      </c>
      <c r="M1535" s="27">
        <v>8877.9729725882098</v>
      </c>
      <c r="O1535" s="27">
        <v>8877.9729725882098</v>
      </c>
      <c r="P1535" s="27">
        <v>967841.00100000005</v>
      </c>
      <c r="S1535" s="27">
        <v>0</v>
      </c>
      <c r="T1535" s="27">
        <v>96580.46</v>
      </c>
      <c r="U1535" s="27">
        <v>8877.9729725882098</v>
      </c>
      <c r="V1535" s="27">
        <v>0</v>
      </c>
      <c r="W1535" s="27">
        <v>8877.9729725882098</v>
      </c>
      <c r="X1535" s="27">
        <v>1064421.4609999999</v>
      </c>
      <c r="Y1535" s="26" t="s">
        <v>3723</v>
      </c>
    </row>
    <row r="1536" spans="1:25" x14ac:dyDescent="0.3">
      <c r="A1536" s="26" t="s">
        <v>3724</v>
      </c>
      <c r="B1536" s="26">
        <v>0</v>
      </c>
      <c r="C1536" s="26" t="s">
        <v>3720</v>
      </c>
      <c r="D1536" s="26" t="s">
        <v>452</v>
      </c>
      <c r="E1536" s="26" t="s">
        <v>628</v>
      </c>
      <c r="F1536" s="26">
        <v>2019</v>
      </c>
      <c r="G1536" s="26" t="s">
        <v>775</v>
      </c>
      <c r="H1536" s="26">
        <v>1</v>
      </c>
      <c r="I1536" s="26" t="s">
        <v>845</v>
      </c>
      <c r="J1536" s="26" t="s">
        <v>845</v>
      </c>
      <c r="K1536" s="26" t="s">
        <v>845</v>
      </c>
      <c r="L1536" s="26" t="s">
        <v>3725</v>
      </c>
      <c r="M1536" s="27">
        <v>2724.8533899516901</v>
      </c>
      <c r="O1536" s="27">
        <v>2724.8533899516901</v>
      </c>
      <c r="P1536" s="27">
        <v>836111.18239999702</v>
      </c>
      <c r="Q1536" s="27">
        <v>318.25</v>
      </c>
      <c r="S1536" s="27">
        <v>318.25</v>
      </c>
      <c r="T1536" s="27">
        <v>78353.003450592005</v>
      </c>
      <c r="U1536" s="27">
        <v>3043.1033899516901</v>
      </c>
      <c r="V1536" s="27">
        <v>0</v>
      </c>
      <c r="W1536" s="27">
        <v>3043.1033899516901</v>
      </c>
      <c r="X1536" s="27">
        <v>914464.18585058895</v>
      </c>
    </row>
    <row r="1537" spans="1:25" hidden="1" x14ac:dyDescent="0.3">
      <c r="A1537" s="26" t="s">
        <v>3726</v>
      </c>
      <c r="B1537" s="26">
        <v>0</v>
      </c>
      <c r="C1537" s="26" t="s">
        <v>3727</v>
      </c>
      <c r="D1537" s="26" t="s">
        <v>466</v>
      </c>
      <c r="E1537" s="26" t="s">
        <v>624</v>
      </c>
      <c r="F1537" s="26">
        <v>2017</v>
      </c>
      <c r="G1537" s="26" t="s">
        <v>775</v>
      </c>
      <c r="H1537" s="26">
        <v>1</v>
      </c>
      <c r="I1537" s="26" t="s">
        <v>806</v>
      </c>
      <c r="J1537" s="26" t="s">
        <v>806</v>
      </c>
      <c r="K1537" s="26" t="s">
        <v>807</v>
      </c>
      <c r="M1537" s="27">
        <v>3665.7535851744301</v>
      </c>
      <c r="O1537" s="27">
        <v>3665.7535851744301</v>
      </c>
      <c r="P1537" s="27">
        <v>4574871</v>
      </c>
      <c r="S1537" s="27">
        <v>0</v>
      </c>
      <c r="T1537" s="27">
        <v>30811</v>
      </c>
      <c r="U1537" s="27">
        <v>3665.7535851744301</v>
      </c>
      <c r="V1537" s="27">
        <v>0</v>
      </c>
      <c r="W1537" s="27">
        <v>3665.7535851744301</v>
      </c>
      <c r="X1537" s="27">
        <v>4605682</v>
      </c>
    </row>
    <row r="1538" spans="1:25" hidden="1" x14ac:dyDescent="0.3">
      <c r="A1538" s="26" t="s">
        <v>3728</v>
      </c>
      <c r="B1538" s="26">
        <v>0</v>
      </c>
      <c r="C1538" s="26" t="s">
        <v>3727</v>
      </c>
      <c r="D1538" s="26" t="s">
        <v>466</v>
      </c>
      <c r="E1538" s="26" t="s">
        <v>624</v>
      </c>
      <c r="F1538" s="26">
        <v>2018</v>
      </c>
      <c r="G1538" s="26" t="s">
        <v>775</v>
      </c>
      <c r="H1538" s="26">
        <v>1</v>
      </c>
      <c r="I1538" s="26" t="s">
        <v>806</v>
      </c>
      <c r="J1538" s="26" t="s">
        <v>806</v>
      </c>
      <c r="K1538" s="26" t="s">
        <v>807</v>
      </c>
      <c r="L1538" s="26" t="s">
        <v>3729</v>
      </c>
      <c r="M1538" s="27">
        <v>5295.4576803547798</v>
      </c>
      <c r="O1538" s="27">
        <v>5295.4576803547798</v>
      </c>
      <c r="P1538" s="27">
        <v>18377949.229724798</v>
      </c>
      <c r="Q1538" s="27">
        <v>101.43785310734501</v>
      </c>
      <c r="S1538" s="27">
        <v>101.43785310734501</v>
      </c>
      <c r="T1538" s="27">
        <v>2547717.73</v>
      </c>
      <c r="U1538" s="27">
        <v>5396.8955334621296</v>
      </c>
      <c r="V1538" s="27">
        <v>0</v>
      </c>
      <c r="W1538" s="27">
        <v>5396.8955334621296</v>
      </c>
      <c r="X1538" s="27">
        <v>20925666.959724799</v>
      </c>
    </row>
    <row r="1539" spans="1:25" x14ac:dyDescent="0.3">
      <c r="A1539" s="26" t="s">
        <v>3730</v>
      </c>
      <c r="B1539" s="26">
        <v>0</v>
      </c>
      <c r="C1539" s="26" t="s">
        <v>3727</v>
      </c>
      <c r="D1539" s="26" t="s">
        <v>3731</v>
      </c>
      <c r="E1539" s="26" t="s">
        <v>624</v>
      </c>
      <c r="F1539" s="26">
        <v>2019</v>
      </c>
      <c r="G1539" s="26" t="s">
        <v>775</v>
      </c>
      <c r="H1539" s="26">
        <v>1</v>
      </c>
      <c r="I1539" s="26" t="s">
        <v>806</v>
      </c>
      <c r="J1539" s="26" t="s">
        <v>806</v>
      </c>
      <c r="K1539" s="26" t="s">
        <v>807</v>
      </c>
      <c r="L1539" s="26" t="s">
        <v>3729</v>
      </c>
      <c r="M1539" s="27">
        <v>2363.0367404460299</v>
      </c>
      <c r="O1539" s="27">
        <v>2363.0367404460299</v>
      </c>
      <c r="P1539" s="27">
        <v>7162791.5199999996</v>
      </c>
      <c r="Q1539" s="27">
        <v>0</v>
      </c>
      <c r="S1539" s="27">
        <v>0</v>
      </c>
      <c r="T1539" s="27">
        <v>3348094.3602999998</v>
      </c>
      <c r="U1539" s="27">
        <v>2363.0367404460299</v>
      </c>
      <c r="V1539" s="27">
        <v>0</v>
      </c>
      <c r="W1539" s="27">
        <v>2363.0367404460299</v>
      </c>
      <c r="X1539" s="27">
        <v>10510885.8803</v>
      </c>
    </row>
    <row r="1540" spans="1:25" hidden="1" x14ac:dyDescent="0.3">
      <c r="A1540" s="26" t="s">
        <v>3732</v>
      </c>
      <c r="B1540" s="26">
        <v>0</v>
      </c>
      <c r="C1540" s="26" t="s">
        <v>3733</v>
      </c>
      <c r="D1540" s="26" t="s">
        <v>461</v>
      </c>
      <c r="E1540" s="26" t="s">
        <v>624</v>
      </c>
      <c r="F1540" s="26">
        <v>2018</v>
      </c>
      <c r="G1540" s="26" t="s">
        <v>775</v>
      </c>
      <c r="H1540" s="26">
        <v>1</v>
      </c>
      <c r="I1540" s="26" t="s">
        <v>849</v>
      </c>
      <c r="J1540" s="26" t="s">
        <v>849</v>
      </c>
      <c r="K1540" s="26" t="s">
        <v>849</v>
      </c>
      <c r="M1540" s="27">
        <v>340.22467369540902</v>
      </c>
      <c r="N1540" s="27">
        <v>0</v>
      </c>
      <c r="O1540" s="27">
        <v>340.22467369540902</v>
      </c>
      <c r="P1540" s="27">
        <v>512205.2672</v>
      </c>
      <c r="Q1540" s="27">
        <v>1621.38045639387</v>
      </c>
      <c r="R1540" s="27">
        <v>0</v>
      </c>
      <c r="S1540" s="27">
        <v>1621.38045639387</v>
      </c>
      <c r="T1540" s="27">
        <v>361847</v>
      </c>
      <c r="U1540" s="27">
        <v>1961.60513008928</v>
      </c>
      <c r="V1540" s="27">
        <v>0</v>
      </c>
      <c r="W1540" s="27">
        <v>1961.60513008928</v>
      </c>
      <c r="X1540" s="27">
        <v>874052.2672</v>
      </c>
      <c r="Y1540" s="26" t="s">
        <v>3734</v>
      </c>
    </row>
    <row r="1541" spans="1:25" x14ac:dyDescent="0.3">
      <c r="A1541" s="26" t="s">
        <v>3735</v>
      </c>
      <c r="B1541" s="26">
        <v>0</v>
      </c>
      <c r="C1541" s="26" t="s">
        <v>3733</v>
      </c>
      <c r="D1541" s="26" t="s">
        <v>461</v>
      </c>
      <c r="E1541" s="26" t="s">
        <v>624</v>
      </c>
      <c r="F1541" s="26">
        <v>2019</v>
      </c>
      <c r="G1541" s="26" t="s">
        <v>775</v>
      </c>
      <c r="H1541" s="26">
        <v>1</v>
      </c>
      <c r="I1541" s="26" t="s">
        <v>849</v>
      </c>
      <c r="J1541" s="26" t="s">
        <v>849</v>
      </c>
      <c r="K1541" s="26" t="s">
        <v>849</v>
      </c>
      <c r="M1541" s="27">
        <v>2542.59</v>
      </c>
      <c r="N1541" s="27">
        <v>0</v>
      </c>
      <c r="O1541" s="27">
        <v>2542.59</v>
      </c>
      <c r="P1541" s="27">
        <v>747206.66</v>
      </c>
      <c r="Q1541" s="27">
        <v>2696.2</v>
      </c>
      <c r="R1541" s="27">
        <v>0</v>
      </c>
      <c r="S1541" s="27">
        <v>2696.2</v>
      </c>
      <c r="T1541" s="27">
        <v>788349</v>
      </c>
      <c r="U1541" s="27">
        <v>5238.79</v>
      </c>
      <c r="V1541" s="27">
        <v>0</v>
      </c>
      <c r="W1541" s="27">
        <v>5238.79</v>
      </c>
      <c r="X1541" s="27">
        <v>1535555.66</v>
      </c>
      <c r="Y1541" s="26" t="s">
        <v>3736</v>
      </c>
    </row>
    <row r="1542" spans="1:25" hidden="1" x14ac:dyDescent="0.3">
      <c r="A1542" s="26" t="s">
        <v>3737</v>
      </c>
      <c r="B1542" s="26">
        <v>0</v>
      </c>
      <c r="C1542" s="26" t="s">
        <v>3738</v>
      </c>
      <c r="D1542" s="26" t="s">
        <v>426</v>
      </c>
      <c r="E1542" s="26" t="s">
        <v>628</v>
      </c>
      <c r="F1542" s="26">
        <v>2017</v>
      </c>
      <c r="G1542" s="26" t="s">
        <v>775</v>
      </c>
      <c r="H1542" s="26">
        <v>1</v>
      </c>
      <c r="I1542" s="26" t="s">
        <v>849</v>
      </c>
      <c r="J1542" s="26" t="s">
        <v>845</v>
      </c>
      <c r="K1542" s="26" t="s">
        <v>845</v>
      </c>
      <c r="L1542" s="26" t="s">
        <v>3739</v>
      </c>
      <c r="M1542" s="27">
        <v>18218.521051666699</v>
      </c>
      <c r="N1542" s="27">
        <v>0</v>
      </c>
      <c r="O1542" s="27">
        <v>18218.521051666699</v>
      </c>
      <c r="P1542" s="27">
        <v>604071.66630999895</v>
      </c>
      <c r="Q1542" s="27">
        <v>2511.17</v>
      </c>
      <c r="R1542" s="27">
        <v>88.64</v>
      </c>
      <c r="S1542" s="27">
        <v>2422.5300000000002</v>
      </c>
      <c r="T1542" s="27">
        <v>175564.4</v>
      </c>
      <c r="U1542" s="27">
        <v>20729.691051666701</v>
      </c>
      <c r="V1542" s="27">
        <v>88.64</v>
      </c>
      <c r="W1542" s="27">
        <v>20641.051051666698</v>
      </c>
      <c r="X1542" s="27">
        <v>779636.06630999898</v>
      </c>
      <c r="Y1542" s="26" t="s">
        <v>3740</v>
      </c>
    </row>
    <row r="1543" spans="1:25" hidden="1" x14ac:dyDescent="0.3">
      <c r="A1543" s="26" t="s">
        <v>3741</v>
      </c>
      <c r="B1543" s="26">
        <v>0</v>
      </c>
      <c r="C1543" s="26" t="s">
        <v>3738</v>
      </c>
      <c r="D1543" s="26" t="s">
        <v>426</v>
      </c>
      <c r="E1543" s="26" t="s">
        <v>628</v>
      </c>
      <c r="F1543" s="26">
        <v>2018</v>
      </c>
      <c r="G1543" s="26" t="s">
        <v>805</v>
      </c>
      <c r="H1543" s="26">
        <v>0</v>
      </c>
      <c r="I1543" s="26" t="s">
        <v>849</v>
      </c>
      <c r="J1543" s="26" t="s">
        <v>849</v>
      </c>
      <c r="K1543" s="26" t="s">
        <v>849</v>
      </c>
      <c r="L1543" s="26" t="s">
        <v>3742</v>
      </c>
      <c r="M1543" s="27">
        <v>10968.08</v>
      </c>
      <c r="N1543" s="27">
        <v>0</v>
      </c>
      <c r="O1543" s="27">
        <v>10968.08</v>
      </c>
      <c r="P1543" s="27">
        <v>682891.04368999996</v>
      </c>
      <c r="Q1543" s="27">
        <v>2455.64</v>
      </c>
      <c r="R1543" s="27">
        <v>0</v>
      </c>
      <c r="S1543" s="27">
        <v>2455.64</v>
      </c>
      <c r="T1543" s="27">
        <v>272392</v>
      </c>
      <c r="U1543" s="27">
        <v>13423.72</v>
      </c>
      <c r="V1543" s="27">
        <v>0</v>
      </c>
      <c r="W1543" s="27">
        <v>13423.72</v>
      </c>
      <c r="X1543" s="27">
        <v>955283.04368999996</v>
      </c>
      <c r="Y1543" s="26" t="s">
        <v>3743</v>
      </c>
    </row>
    <row r="1544" spans="1:25" x14ac:dyDescent="0.3">
      <c r="A1544" s="26" t="s">
        <v>3744</v>
      </c>
      <c r="B1544" s="26">
        <v>0</v>
      </c>
      <c r="C1544" s="26" t="s">
        <v>3738</v>
      </c>
      <c r="D1544" s="26" t="s">
        <v>426</v>
      </c>
      <c r="E1544" s="26" t="s">
        <v>628</v>
      </c>
      <c r="F1544" s="26">
        <v>2019</v>
      </c>
      <c r="G1544" s="26" t="s">
        <v>775</v>
      </c>
      <c r="H1544" s="26">
        <v>1</v>
      </c>
      <c r="I1544" s="26" t="s">
        <v>849</v>
      </c>
      <c r="J1544" s="26" t="s">
        <v>849</v>
      </c>
      <c r="K1544" s="26" t="s">
        <v>849</v>
      </c>
      <c r="L1544" s="26" t="s">
        <v>3745</v>
      </c>
      <c r="M1544" s="27">
        <v>15812.475</v>
      </c>
      <c r="N1544" s="27">
        <v>0</v>
      </c>
      <c r="O1544" s="27">
        <v>15812.475</v>
      </c>
      <c r="P1544" s="27">
        <v>776058.3</v>
      </c>
      <c r="Q1544" s="27">
        <v>3505.9958815008399</v>
      </c>
      <c r="R1544" s="27">
        <v>0</v>
      </c>
      <c r="S1544" s="27">
        <v>3505.9958815008399</v>
      </c>
      <c r="T1544" s="27">
        <v>343325.29</v>
      </c>
      <c r="U1544" s="27">
        <v>19318.470881500802</v>
      </c>
      <c r="V1544" s="27">
        <v>0</v>
      </c>
      <c r="W1544" s="27">
        <v>19318.470881500802</v>
      </c>
      <c r="X1544" s="27">
        <v>1119383.5900000001</v>
      </c>
      <c r="Y1544" s="26" t="s">
        <v>3746</v>
      </c>
    </row>
    <row r="1545" spans="1:25" hidden="1" x14ac:dyDescent="0.3">
      <c r="A1545" s="26" t="s">
        <v>3747</v>
      </c>
      <c r="B1545" s="26">
        <v>0</v>
      </c>
      <c r="C1545" s="26" t="s">
        <v>3748</v>
      </c>
      <c r="D1545" s="26" t="s">
        <v>3749</v>
      </c>
      <c r="E1545" s="26" t="s">
        <v>628</v>
      </c>
      <c r="F1545" s="26">
        <v>2015</v>
      </c>
      <c r="G1545" s="26" t="s">
        <v>843</v>
      </c>
      <c r="H1545" s="26">
        <v>0</v>
      </c>
    </row>
    <row r="1546" spans="1:25" hidden="1" x14ac:dyDescent="0.3">
      <c r="A1546" s="26" t="s">
        <v>3750</v>
      </c>
      <c r="B1546" s="26">
        <v>0</v>
      </c>
      <c r="C1546" s="26" t="s">
        <v>3748</v>
      </c>
      <c r="D1546" s="26" t="s">
        <v>3749</v>
      </c>
      <c r="E1546" s="26" t="s">
        <v>628</v>
      </c>
      <c r="F1546" s="26">
        <v>2016</v>
      </c>
      <c r="G1546" s="26" t="s">
        <v>805</v>
      </c>
      <c r="H1546" s="26">
        <v>0</v>
      </c>
      <c r="I1546" s="26" t="s">
        <v>882</v>
      </c>
      <c r="J1546" s="26" t="s">
        <v>849</v>
      </c>
      <c r="K1546" s="26" t="s">
        <v>845</v>
      </c>
      <c r="M1546" s="27">
        <v>315.45</v>
      </c>
      <c r="N1546" s="27">
        <v>0</v>
      </c>
      <c r="O1546" s="27">
        <v>315.45</v>
      </c>
      <c r="P1546" s="27">
        <v>698886.11</v>
      </c>
      <c r="Q1546" s="27">
        <v>2650.4850000000001</v>
      </c>
      <c r="R1546" s="27">
        <v>0</v>
      </c>
      <c r="S1546" s="27">
        <v>2650.4850000000001</v>
      </c>
      <c r="T1546" s="27">
        <v>164020.65333999999</v>
      </c>
      <c r="U1546" s="27">
        <v>2965.9349999999999</v>
      </c>
      <c r="V1546" s="27">
        <v>0</v>
      </c>
      <c r="W1546" s="27">
        <v>2965.9349999999999</v>
      </c>
      <c r="X1546" s="27">
        <v>862906.76333999995</v>
      </c>
    </row>
    <row r="1547" spans="1:25" hidden="1" x14ac:dyDescent="0.3">
      <c r="A1547" s="26" t="s">
        <v>3751</v>
      </c>
      <c r="B1547" s="26">
        <v>0</v>
      </c>
      <c r="C1547" s="26" t="s">
        <v>3748</v>
      </c>
      <c r="D1547" s="26" t="s">
        <v>3749</v>
      </c>
      <c r="E1547" s="26" t="s">
        <v>628</v>
      </c>
      <c r="F1547" s="26">
        <v>2017</v>
      </c>
      <c r="G1547" s="26" t="s">
        <v>775</v>
      </c>
      <c r="H1547" s="26">
        <v>1</v>
      </c>
      <c r="I1547" s="26" t="s">
        <v>882</v>
      </c>
      <c r="K1547" s="26" t="s">
        <v>845</v>
      </c>
      <c r="M1547" s="27">
        <v>596.92999999999995</v>
      </c>
      <c r="N1547" s="27">
        <v>0</v>
      </c>
      <c r="O1547" s="27">
        <v>596.92999999999995</v>
      </c>
      <c r="P1547" s="27">
        <v>758609.07</v>
      </c>
      <c r="S1547" s="27">
        <v>0</v>
      </c>
      <c r="T1547" s="27">
        <v>158350.49</v>
      </c>
      <c r="U1547" s="27">
        <v>596.92999999999995</v>
      </c>
      <c r="V1547" s="27">
        <v>0</v>
      </c>
      <c r="W1547" s="27">
        <v>596.92999999999995</v>
      </c>
      <c r="X1547" s="27">
        <v>916959.56</v>
      </c>
      <c r="Y1547" s="26" t="s">
        <v>3752</v>
      </c>
    </row>
    <row r="1548" spans="1:25" hidden="1" x14ac:dyDescent="0.3">
      <c r="A1548" s="26" t="s">
        <v>3753</v>
      </c>
      <c r="B1548" s="26">
        <v>0</v>
      </c>
      <c r="C1548" s="26" t="s">
        <v>3748</v>
      </c>
      <c r="D1548" s="26" t="s">
        <v>3749</v>
      </c>
      <c r="E1548" s="26" t="s">
        <v>628</v>
      </c>
      <c r="F1548" s="26">
        <v>2018</v>
      </c>
      <c r="G1548" s="26" t="s">
        <v>843</v>
      </c>
      <c r="H1548" s="26">
        <v>0</v>
      </c>
    </row>
    <row r="1549" spans="1:25" hidden="1" x14ac:dyDescent="0.3">
      <c r="A1549" s="26" t="s">
        <v>3754</v>
      </c>
      <c r="B1549" s="26">
        <v>0</v>
      </c>
      <c r="C1549" s="26" t="s">
        <v>3755</v>
      </c>
      <c r="D1549" s="26" t="s">
        <v>3756</v>
      </c>
      <c r="E1549" s="26" t="s">
        <v>628</v>
      </c>
      <c r="F1549" s="26">
        <v>2016</v>
      </c>
      <c r="G1549" s="26" t="s">
        <v>805</v>
      </c>
      <c r="H1549" s="26">
        <v>0</v>
      </c>
      <c r="I1549" s="26" t="s">
        <v>849</v>
      </c>
      <c r="J1549" s="26" t="s">
        <v>849</v>
      </c>
      <c r="K1549" s="26" t="s">
        <v>849</v>
      </c>
      <c r="L1549" s="26" t="s">
        <v>3757</v>
      </c>
      <c r="M1549" s="27">
        <v>20518.759999999998</v>
      </c>
      <c r="N1549" s="27">
        <v>0</v>
      </c>
      <c r="O1549" s="27">
        <v>20518.759999999998</v>
      </c>
      <c r="P1549" s="27">
        <v>440378.67</v>
      </c>
      <c r="Q1549" s="27">
        <v>7165.4817495692996</v>
      </c>
      <c r="R1549" s="27">
        <v>1073.93714106779</v>
      </c>
      <c r="S1549" s="27">
        <v>6091.5446085015101</v>
      </c>
      <c r="T1549" s="27">
        <v>463477.52882443898</v>
      </c>
      <c r="U1549" s="27">
        <v>27684.241749569301</v>
      </c>
      <c r="V1549" s="27">
        <v>1073.93714106779</v>
      </c>
      <c r="W1549" s="27">
        <v>26610.304608501501</v>
      </c>
      <c r="X1549" s="27">
        <v>903856.19882443896</v>
      </c>
      <c r="Y1549" s="26" t="s">
        <v>3758</v>
      </c>
    </row>
    <row r="1550" spans="1:25" hidden="1" x14ac:dyDescent="0.3">
      <c r="A1550" s="26" t="s">
        <v>3759</v>
      </c>
      <c r="B1550" s="26">
        <v>0</v>
      </c>
      <c r="C1550" s="26" t="s">
        <v>3755</v>
      </c>
      <c r="D1550" s="26" t="s">
        <v>3756</v>
      </c>
      <c r="E1550" s="26" t="s">
        <v>628</v>
      </c>
      <c r="F1550" s="26">
        <v>2017</v>
      </c>
      <c r="G1550" s="26" t="s">
        <v>775</v>
      </c>
      <c r="H1550" s="26">
        <v>1</v>
      </c>
      <c r="I1550" s="26" t="s">
        <v>849</v>
      </c>
      <c r="J1550" s="26" t="s">
        <v>849</v>
      </c>
      <c r="K1550" s="26" t="s">
        <v>849</v>
      </c>
      <c r="L1550" s="26" t="s">
        <v>3760</v>
      </c>
      <c r="M1550" s="27">
        <v>0</v>
      </c>
      <c r="N1550" s="27">
        <v>0</v>
      </c>
      <c r="O1550" s="27">
        <v>0</v>
      </c>
      <c r="P1550" s="27">
        <v>781650.85</v>
      </c>
      <c r="Q1550" s="27">
        <v>7299.49</v>
      </c>
      <c r="R1550" s="27">
        <v>7510.75</v>
      </c>
      <c r="S1550" s="27">
        <v>-211.26</v>
      </c>
      <c r="T1550" s="27">
        <v>486470.80641143903</v>
      </c>
      <c r="U1550" s="27">
        <v>7299.49</v>
      </c>
      <c r="V1550" s="27">
        <v>7510.75</v>
      </c>
      <c r="W1550" s="27">
        <v>-211.26</v>
      </c>
      <c r="X1550" s="27">
        <v>1268121.6564114401</v>
      </c>
      <c r="Y1550" s="26" t="s">
        <v>3761</v>
      </c>
    </row>
    <row r="1551" spans="1:25" hidden="1" x14ac:dyDescent="0.3">
      <c r="A1551" s="26" t="s">
        <v>3762</v>
      </c>
      <c r="B1551" s="26">
        <v>0</v>
      </c>
      <c r="C1551" s="26" t="s">
        <v>3763</v>
      </c>
      <c r="D1551" s="26" t="s">
        <v>425</v>
      </c>
      <c r="E1551" s="26" t="s">
        <v>624</v>
      </c>
      <c r="F1551" s="26">
        <v>2017</v>
      </c>
      <c r="G1551" s="26" t="s">
        <v>775</v>
      </c>
      <c r="H1551" s="26">
        <v>1</v>
      </c>
      <c r="I1551" s="26" t="s">
        <v>849</v>
      </c>
      <c r="J1551" s="26" t="s">
        <v>845</v>
      </c>
      <c r="K1551" s="26" t="s">
        <v>845</v>
      </c>
      <c r="L1551" s="26" t="s">
        <v>3764</v>
      </c>
      <c r="M1551" s="27">
        <v>242.759652638045</v>
      </c>
      <c r="N1551" s="27">
        <v>0</v>
      </c>
      <c r="O1551" s="27">
        <v>242.759652638045</v>
      </c>
      <c r="P1551" s="27">
        <v>181230.13860000001</v>
      </c>
      <c r="Q1551" s="27">
        <v>8796.4655000000002</v>
      </c>
      <c r="R1551" s="27">
        <v>0</v>
      </c>
      <c r="S1551" s="27">
        <v>8796.4655000000002</v>
      </c>
      <c r="T1551" s="27">
        <v>842082.96829999995</v>
      </c>
      <c r="U1551" s="27">
        <v>9039.2251526380496</v>
      </c>
      <c r="V1551" s="27">
        <v>0</v>
      </c>
      <c r="W1551" s="27">
        <v>9039.2251526380496</v>
      </c>
      <c r="X1551" s="27">
        <v>1023313.1069</v>
      </c>
      <c r="Y1551" s="26" t="s">
        <v>3765</v>
      </c>
    </row>
    <row r="1552" spans="1:25" hidden="1" x14ac:dyDescent="0.3">
      <c r="A1552" s="26" t="s">
        <v>3766</v>
      </c>
      <c r="B1552" s="26">
        <v>0</v>
      </c>
      <c r="C1552" s="26" t="s">
        <v>3763</v>
      </c>
      <c r="D1552" s="26" t="s">
        <v>425</v>
      </c>
      <c r="E1552" s="26" t="s">
        <v>624</v>
      </c>
      <c r="F1552" s="26">
        <v>2018</v>
      </c>
      <c r="G1552" s="26" t="s">
        <v>775</v>
      </c>
      <c r="H1552" s="26">
        <v>1</v>
      </c>
      <c r="I1552" s="26" t="s">
        <v>849</v>
      </c>
      <c r="J1552" s="26" t="s">
        <v>849</v>
      </c>
      <c r="K1552" s="26" t="s">
        <v>849</v>
      </c>
      <c r="L1552" s="26" t="s">
        <v>3767</v>
      </c>
      <c r="M1552" s="27">
        <v>6292.76</v>
      </c>
      <c r="N1552" s="27">
        <v>0</v>
      </c>
      <c r="O1552" s="27">
        <v>6292.76</v>
      </c>
      <c r="P1552" s="27">
        <v>478365</v>
      </c>
      <c r="Q1552" s="27">
        <v>12891.72</v>
      </c>
      <c r="R1552" s="27">
        <v>0</v>
      </c>
      <c r="S1552" s="27">
        <v>12891.72</v>
      </c>
      <c r="T1552" s="27">
        <v>928773</v>
      </c>
      <c r="U1552" s="27">
        <v>19184.48</v>
      </c>
      <c r="V1552" s="27">
        <v>0</v>
      </c>
      <c r="W1552" s="27">
        <v>19184.48</v>
      </c>
      <c r="X1552" s="27">
        <v>1407138</v>
      </c>
      <c r="Y1552" s="26" t="s">
        <v>3767</v>
      </c>
    </row>
    <row r="1553" spans="1:25" x14ac:dyDescent="0.3">
      <c r="A1553" s="26" t="s">
        <v>3768</v>
      </c>
      <c r="B1553" s="26">
        <v>0</v>
      </c>
      <c r="C1553" s="26" t="s">
        <v>3763</v>
      </c>
      <c r="D1553" s="26" t="s">
        <v>425</v>
      </c>
      <c r="E1553" s="26" t="s">
        <v>624</v>
      </c>
      <c r="F1553" s="26">
        <v>2019</v>
      </c>
      <c r="G1553" s="26" t="s">
        <v>775</v>
      </c>
      <c r="H1553" s="26">
        <v>1</v>
      </c>
      <c r="I1553" s="26" t="s">
        <v>849</v>
      </c>
      <c r="J1553" s="26" t="s">
        <v>849</v>
      </c>
      <c r="K1553" s="26" t="s">
        <v>849</v>
      </c>
      <c r="M1553" s="27">
        <v>4453.67</v>
      </c>
      <c r="O1553" s="27">
        <v>4453.67</v>
      </c>
      <c r="P1553" s="27">
        <v>534224.78282822703</v>
      </c>
      <c r="Q1553" s="27">
        <v>7102.3406000000004</v>
      </c>
      <c r="S1553" s="27">
        <v>7102.3406000000004</v>
      </c>
      <c r="T1553" s="27">
        <v>841986.18717177305</v>
      </c>
      <c r="U1553" s="27">
        <v>11556.0106</v>
      </c>
      <c r="V1553" s="27">
        <v>0</v>
      </c>
      <c r="W1553" s="27">
        <v>11556.0106</v>
      </c>
      <c r="X1553" s="27">
        <v>1376210.97</v>
      </c>
    </row>
    <row r="1554" spans="1:25" hidden="1" x14ac:dyDescent="0.3">
      <c r="A1554" s="26" t="s">
        <v>3769</v>
      </c>
      <c r="B1554" s="26">
        <v>0</v>
      </c>
      <c r="C1554" s="26" t="s">
        <v>3770</v>
      </c>
      <c r="D1554" s="26" t="s">
        <v>427</v>
      </c>
      <c r="E1554" s="26" t="s">
        <v>624</v>
      </c>
      <c r="F1554" s="26">
        <v>2016</v>
      </c>
      <c r="G1554" s="26" t="s">
        <v>805</v>
      </c>
      <c r="H1554" s="26">
        <v>0</v>
      </c>
      <c r="I1554" s="26" t="s">
        <v>806</v>
      </c>
      <c r="J1554" s="26" t="s">
        <v>806</v>
      </c>
      <c r="K1554" s="26" t="s">
        <v>807</v>
      </c>
      <c r="M1554" s="27">
        <v>0</v>
      </c>
      <c r="N1554" s="27">
        <v>0</v>
      </c>
      <c r="O1554" s="27">
        <v>0</v>
      </c>
      <c r="P1554" s="27">
        <v>895458.55</v>
      </c>
      <c r="Q1554" s="27">
        <v>0</v>
      </c>
      <c r="R1554" s="27">
        <v>0</v>
      </c>
      <c r="S1554" s="27">
        <v>0</v>
      </c>
      <c r="T1554" s="27">
        <v>605169</v>
      </c>
      <c r="U1554" s="27">
        <v>0</v>
      </c>
      <c r="V1554" s="27">
        <v>0</v>
      </c>
      <c r="W1554" s="27">
        <v>0</v>
      </c>
      <c r="X1554" s="27">
        <v>1500627.55</v>
      </c>
    </row>
    <row r="1555" spans="1:25" hidden="1" x14ac:dyDescent="0.3">
      <c r="A1555" s="26" t="s">
        <v>3771</v>
      </c>
      <c r="B1555" s="26">
        <v>0</v>
      </c>
      <c r="C1555" s="26" t="s">
        <v>3770</v>
      </c>
      <c r="D1555" s="26" t="s">
        <v>427</v>
      </c>
      <c r="E1555" s="26" t="s">
        <v>624</v>
      </c>
      <c r="F1555" s="26">
        <v>2017</v>
      </c>
      <c r="G1555" s="26" t="s">
        <v>775</v>
      </c>
      <c r="H1555" s="26">
        <v>1</v>
      </c>
      <c r="I1555" s="26" t="s">
        <v>806</v>
      </c>
      <c r="J1555" s="26" t="s">
        <v>806</v>
      </c>
      <c r="K1555" s="26" t="s">
        <v>807</v>
      </c>
      <c r="M1555" s="27">
        <v>0</v>
      </c>
      <c r="N1555" s="27">
        <v>0</v>
      </c>
      <c r="O1555" s="27">
        <v>0</v>
      </c>
      <c r="P1555" s="27">
        <v>1197870</v>
      </c>
      <c r="Q1555" s="27">
        <v>0</v>
      </c>
      <c r="R1555" s="27">
        <v>0</v>
      </c>
      <c r="S1555" s="27">
        <v>0</v>
      </c>
      <c r="T1555" s="27">
        <v>888430</v>
      </c>
      <c r="U1555" s="27">
        <v>0</v>
      </c>
      <c r="V1555" s="27">
        <v>0</v>
      </c>
      <c r="W1555" s="27">
        <v>0</v>
      </c>
      <c r="X1555" s="27">
        <v>2086300</v>
      </c>
    </row>
    <row r="1556" spans="1:25" hidden="1" x14ac:dyDescent="0.3">
      <c r="A1556" s="26" t="s">
        <v>3772</v>
      </c>
      <c r="B1556" s="26">
        <v>0</v>
      </c>
      <c r="C1556" s="26" t="s">
        <v>3770</v>
      </c>
      <c r="D1556" s="26" t="s">
        <v>427</v>
      </c>
      <c r="E1556" s="26" t="s">
        <v>624</v>
      </c>
      <c r="F1556" s="26">
        <v>2018</v>
      </c>
      <c r="G1556" s="26" t="s">
        <v>775</v>
      </c>
      <c r="H1556" s="26">
        <v>1</v>
      </c>
      <c r="I1556" s="26" t="s">
        <v>806</v>
      </c>
      <c r="J1556" s="26" t="s">
        <v>806</v>
      </c>
      <c r="K1556" s="26" t="s">
        <v>807</v>
      </c>
      <c r="O1556" s="27">
        <v>0</v>
      </c>
      <c r="P1556" s="27">
        <v>1427563.00742665</v>
      </c>
      <c r="S1556" s="27">
        <v>0</v>
      </c>
      <c r="T1556" s="27">
        <v>804428</v>
      </c>
      <c r="U1556" s="27">
        <v>0</v>
      </c>
      <c r="V1556" s="27">
        <v>0</v>
      </c>
      <c r="W1556" s="27">
        <v>0</v>
      </c>
      <c r="X1556" s="27">
        <v>2231991.0074266498</v>
      </c>
    </row>
    <row r="1557" spans="1:25" x14ac:dyDescent="0.3">
      <c r="A1557" s="26" t="s">
        <v>3773</v>
      </c>
      <c r="B1557" s="26">
        <v>0</v>
      </c>
      <c r="C1557" s="26" t="s">
        <v>3770</v>
      </c>
      <c r="D1557" s="26" t="s">
        <v>3774</v>
      </c>
      <c r="E1557" s="26" t="s">
        <v>624</v>
      </c>
      <c r="F1557" s="26">
        <v>2019</v>
      </c>
      <c r="G1557" s="26" t="s">
        <v>775</v>
      </c>
      <c r="H1557" s="26">
        <v>1</v>
      </c>
      <c r="I1557" s="26" t="s">
        <v>806</v>
      </c>
      <c r="J1557" s="26" t="s">
        <v>806</v>
      </c>
      <c r="K1557" s="26" t="s">
        <v>807</v>
      </c>
      <c r="M1557" s="27">
        <v>0</v>
      </c>
      <c r="N1557" s="27">
        <v>0</v>
      </c>
      <c r="O1557" s="27">
        <v>0</v>
      </c>
      <c r="P1557" s="27">
        <v>929094.50096882298</v>
      </c>
      <c r="Q1557" s="27">
        <v>0</v>
      </c>
      <c r="R1557" s="27">
        <v>0</v>
      </c>
      <c r="S1557" s="27">
        <v>0</v>
      </c>
      <c r="T1557" s="27">
        <v>470909</v>
      </c>
      <c r="U1557" s="27">
        <v>0</v>
      </c>
      <c r="V1557" s="27">
        <v>0</v>
      </c>
      <c r="W1557" s="27">
        <v>0</v>
      </c>
      <c r="X1557" s="27">
        <v>1400003.5009688199</v>
      </c>
    </row>
    <row r="1558" spans="1:25" hidden="1" x14ac:dyDescent="0.3">
      <c r="A1558" s="26" t="s">
        <v>3775</v>
      </c>
      <c r="B1558" s="26">
        <v>0</v>
      </c>
      <c r="C1558" s="26" t="s">
        <v>3770</v>
      </c>
      <c r="D1558" s="26" t="s">
        <v>3774</v>
      </c>
      <c r="E1558" s="26" t="s">
        <v>624</v>
      </c>
      <c r="F1558" s="26">
        <v>2020</v>
      </c>
      <c r="G1558" s="26" t="s">
        <v>843</v>
      </c>
      <c r="H1558" s="26">
        <v>0</v>
      </c>
    </row>
    <row r="1559" spans="1:25" x14ac:dyDescent="0.3">
      <c r="A1559" s="26" t="s">
        <v>3776</v>
      </c>
      <c r="B1559" s="26">
        <v>0</v>
      </c>
      <c r="C1559" s="26" t="s">
        <v>3777</v>
      </c>
      <c r="D1559" s="26" t="s">
        <v>3778</v>
      </c>
      <c r="E1559" s="26" t="s">
        <v>624</v>
      </c>
      <c r="F1559" s="26">
        <v>2019</v>
      </c>
      <c r="G1559" s="26" t="s">
        <v>775</v>
      </c>
      <c r="H1559" s="26">
        <v>1</v>
      </c>
      <c r="I1559" s="26" t="s">
        <v>849</v>
      </c>
      <c r="J1559" s="26" t="s">
        <v>849</v>
      </c>
      <c r="K1559" s="26" t="s">
        <v>849</v>
      </c>
      <c r="M1559" s="27">
        <v>2957.38</v>
      </c>
      <c r="O1559" s="27">
        <v>2957.38</v>
      </c>
      <c r="P1559" s="27">
        <v>524642.21272503305</v>
      </c>
      <c r="Q1559" s="27">
        <v>19158.09</v>
      </c>
      <c r="S1559" s="27">
        <v>19158.09</v>
      </c>
      <c r="T1559" s="27">
        <v>2501849.7489999998</v>
      </c>
      <c r="U1559" s="27">
        <v>22115.47</v>
      </c>
      <c r="V1559" s="27">
        <v>0</v>
      </c>
      <c r="W1559" s="27">
        <v>22115.47</v>
      </c>
      <c r="X1559" s="27">
        <v>3026491.9617250301</v>
      </c>
      <c r="Y1559" s="26" t="s">
        <v>3779</v>
      </c>
    </row>
    <row r="1560" spans="1:25" x14ac:dyDescent="0.3">
      <c r="A1560" s="26" t="s">
        <v>3780</v>
      </c>
      <c r="B1560" s="26">
        <v>0</v>
      </c>
      <c r="C1560" s="26" t="s">
        <v>3781</v>
      </c>
      <c r="D1560" s="26" t="s">
        <v>3782</v>
      </c>
      <c r="E1560" s="26" t="s">
        <v>624</v>
      </c>
      <c r="F1560" s="26">
        <v>2019</v>
      </c>
      <c r="G1560" s="26" t="s">
        <v>775</v>
      </c>
      <c r="H1560" s="26">
        <v>1</v>
      </c>
      <c r="I1560" s="26" t="s">
        <v>845</v>
      </c>
      <c r="J1560" s="26" t="s">
        <v>849</v>
      </c>
      <c r="K1560" s="26" t="s">
        <v>845</v>
      </c>
      <c r="M1560" s="27">
        <v>1513.74759136798</v>
      </c>
      <c r="N1560" s="27">
        <v>0</v>
      </c>
      <c r="O1560" s="27">
        <v>1513.74759136798</v>
      </c>
      <c r="P1560" s="27">
        <v>367161.06</v>
      </c>
      <c r="Q1560" s="27">
        <v>6823.2326926621699</v>
      </c>
      <c r="R1560" s="27">
        <v>0</v>
      </c>
      <c r="S1560" s="27">
        <v>6823.2326926621699</v>
      </c>
      <c r="T1560" s="27">
        <v>660398.26144274999</v>
      </c>
      <c r="U1560" s="27">
        <v>8336.9802840301509</v>
      </c>
      <c r="V1560" s="27">
        <v>0</v>
      </c>
      <c r="W1560" s="27">
        <v>8336.9802840301509</v>
      </c>
      <c r="X1560" s="27">
        <v>1027559.32144275</v>
      </c>
    </row>
    <row r="1561" spans="1:25" x14ac:dyDescent="0.3">
      <c r="A1561" s="26" t="s">
        <v>3783</v>
      </c>
      <c r="B1561" s="26">
        <v>0</v>
      </c>
      <c r="C1561" s="26" t="s">
        <v>3784</v>
      </c>
      <c r="D1561" s="26" t="s">
        <v>3785</v>
      </c>
      <c r="E1561" s="26" t="s">
        <v>624</v>
      </c>
      <c r="F1561" s="26">
        <v>2019</v>
      </c>
      <c r="G1561" s="26" t="s">
        <v>775</v>
      </c>
      <c r="H1561" s="26">
        <v>1</v>
      </c>
      <c r="I1561" s="26" t="s">
        <v>845</v>
      </c>
      <c r="J1561" s="26" t="s">
        <v>845</v>
      </c>
      <c r="K1561" s="26" t="s">
        <v>845</v>
      </c>
      <c r="L1561" s="26" t="s">
        <v>3786</v>
      </c>
      <c r="M1561" s="27">
        <v>2674.29</v>
      </c>
      <c r="O1561" s="27">
        <v>2674.29</v>
      </c>
      <c r="P1561" s="27">
        <v>1038884.0839634</v>
      </c>
      <c r="Q1561" s="27">
        <v>7345.04</v>
      </c>
      <c r="S1561" s="27">
        <v>7345.04</v>
      </c>
      <c r="T1561" s="27">
        <v>528913.80603660201</v>
      </c>
      <c r="U1561" s="27">
        <v>10019.33</v>
      </c>
      <c r="V1561" s="27">
        <v>0</v>
      </c>
      <c r="W1561" s="27">
        <v>10019.33</v>
      </c>
      <c r="X1561" s="27">
        <v>1567797.89</v>
      </c>
      <c r="Y1561" s="26" t="s">
        <v>3787</v>
      </c>
    </row>
    <row r="1562" spans="1:25" hidden="1" x14ac:dyDescent="0.3">
      <c r="A1562" s="26" t="s">
        <v>3788</v>
      </c>
      <c r="B1562" s="26">
        <v>0</v>
      </c>
      <c r="C1562" s="26" t="s">
        <v>3789</v>
      </c>
      <c r="D1562" s="26" t="s">
        <v>3790</v>
      </c>
      <c r="E1562" s="26" t="s">
        <v>624</v>
      </c>
      <c r="F1562" s="26">
        <v>2016</v>
      </c>
      <c r="G1562" s="26" t="s">
        <v>775</v>
      </c>
      <c r="H1562" s="26">
        <v>1</v>
      </c>
      <c r="I1562" s="26" t="s">
        <v>845</v>
      </c>
      <c r="J1562" s="26" t="s">
        <v>845</v>
      </c>
      <c r="K1562" s="26" t="s">
        <v>845</v>
      </c>
      <c r="L1562" s="26" t="s">
        <v>3791</v>
      </c>
      <c r="M1562" s="27">
        <v>1460</v>
      </c>
      <c r="O1562" s="27">
        <v>1460</v>
      </c>
      <c r="P1562" s="27">
        <v>744269.26</v>
      </c>
      <c r="Q1562" s="27">
        <v>1020.2380000000001</v>
      </c>
      <c r="S1562" s="27">
        <v>1020.2380000000001</v>
      </c>
      <c r="T1562" s="27">
        <v>393173.8</v>
      </c>
      <c r="U1562" s="27">
        <v>2480.2379999999998</v>
      </c>
      <c r="V1562" s="27">
        <v>0</v>
      </c>
      <c r="W1562" s="27">
        <v>2480.2379999999998</v>
      </c>
      <c r="X1562" s="27">
        <v>1137443.06</v>
      </c>
    </row>
    <row r="1563" spans="1:25" hidden="1" x14ac:dyDescent="0.3">
      <c r="A1563" s="26" t="s">
        <v>3792</v>
      </c>
      <c r="B1563" s="26">
        <v>0</v>
      </c>
      <c r="C1563" s="26" t="s">
        <v>3789</v>
      </c>
      <c r="D1563" s="26" t="s">
        <v>3790</v>
      </c>
      <c r="E1563" s="26" t="s">
        <v>624</v>
      </c>
      <c r="F1563" s="26">
        <v>2017</v>
      </c>
      <c r="G1563" s="26" t="s">
        <v>775</v>
      </c>
      <c r="H1563" s="26">
        <v>1</v>
      </c>
      <c r="I1563" s="26" t="s">
        <v>845</v>
      </c>
      <c r="J1563" s="26" t="s">
        <v>845</v>
      </c>
      <c r="K1563" s="26" t="s">
        <v>845</v>
      </c>
      <c r="L1563" s="26" t="s">
        <v>3791</v>
      </c>
      <c r="M1563" s="27">
        <v>2339.473</v>
      </c>
      <c r="N1563" s="27">
        <v>0</v>
      </c>
      <c r="O1563" s="27">
        <v>2339.473</v>
      </c>
      <c r="P1563" s="27">
        <v>546403.66</v>
      </c>
      <c r="Q1563" s="27">
        <v>0</v>
      </c>
      <c r="R1563" s="27">
        <v>0</v>
      </c>
      <c r="S1563" s="27">
        <v>0</v>
      </c>
      <c r="T1563" s="27">
        <v>172271.67</v>
      </c>
      <c r="U1563" s="27">
        <v>2339.473</v>
      </c>
      <c r="V1563" s="27">
        <v>0</v>
      </c>
      <c r="W1563" s="27">
        <v>2339.473</v>
      </c>
      <c r="X1563" s="27">
        <v>718675.33</v>
      </c>
    </row>
    <row r="1564" spans="1:25" hidden="1" x14ac:dyDescent="0.3">
      <c r="A1564" s="26" t="s">
        <v>3793</v>
      </c>
      <c r="B1564" s="26">
        <v>0</v>
      </c>
      <c r="C1564" s="26" t="s">
        <v>443</v>
      </c>
      <c r="D1564" s="26" t="s">
        <v>3794</v>
      </c>
      <c r="E1564" s="26" t="s">
        <v>624</v>
      </c>
      <c r="F1564" s="26">
        <v>2016</v>
      </c>
      <c r="G1564" s="26" t="s">
        <v>834</v>
      </c>
      <c r="H1564" s="26">
        <v>0</v>
      </c>
    </row>
    <row r="1565" spans="1:25" hidden="1" x14ac:dyDescent="0.3">
      <c r="A1565" s="26" t="s">
        <v>3795</v>
      </c>
      <c r="B1565" s="26">
        <v>0</v>
      </c>
      <c r="C1565" s="26" t="s">
        <v>443</v>
      </c>
      <c r="D1565" s="26" t="s">
        <v>3794</v>
      </c>
      <c r="E1565" s="26" t="s">
        <v>624</v>
      </c>
      <c r="F1565" s="26">
        <v>2017</v>
      </c>
      <c r="G1565" s="26" t="s">
        <v>775</v>
      </c>
      <c r="H1565" s="26">
        <v>1</v>
      </c>
      <c r="I1565" s="26" t="s">
        <v>806</v>
      </c>
      <c r="J1565" s="26" t="s">
        <v>806</v>
      </c>
      <c r="K1565" s="26" t="s">
        <v>807</v>
      </c>
      <c r="O1565" s="27">
        <v>0</v>
      </c>
      <c r="P1565" s="27">
        <v>16623764.43</v>
      </c>
      <c r="S1565" s="27">
        <v>0</v>
      </c>
      <c r="T1565" s="27">
        <v>513032.07</v>
      </c>
      <c r="U1565" s="27">
        <v>0</v>
      </c>
      <c r="V1565" s="27">
        <v>0</v>
      </c>
      <c r="W1565" s="27">
        <v>0</v>
      </c>
      <c r="X1565" s="27">
        <v>17136796.5</v>
      </c>
      <c r="Y1565" s="26" t="s">
        <v>3796</v>
      </c>
    </row>
    <row r="1566" spans="1:25" hidden="1" x14ac:dyDescent="0.3">
      <c r="A1566" s="26" t="s">
        <v>3797</v>
      </c>
      <c r="B1566" s="26">
        <v>0</v>
      </c>
      <c r="C1566" s="26" t="s">
        <v>443</v>
      </c>
      <c r="D1566" s="26" t="s">
        <v>608</v>
      </c>
      <c r="E1566" s="26" t="s">
        <v>624</v>
      </c>
      <c r="F1566" s="26">
        <v>2015</v>
      </c>
      <c r="G1566" s="26" t="s">
        <v>834</v>
      </c>
      <c r="H1566" s="26">
        <v>0</v>
      </c>
    </row>
    <row r="1567" spans="1:25" hidden="1" x14ac:dyDescent="0.3">
      <c r="A1567" s="26" t="s">
        <v>3798</v>
      </c>
      <c r="B1567" s="26">
        <v>0</v>
      </c>
      <c r="C1567" s="26" t="s">
        <v>443</v>
      </c>
      <c r="D1567" s="26" t="s">
        <v>608</v>
      </c>
      <c r="E1567" s="26" t="s">
        <v>624</v>
      </c>
      <c r="F1567" s="26">
        <v>2016</v>
      </c>
      <c r="G1567" s="26" t="s">
        <v>843</v>
      </c>
      <c r="H1567" s="26">
        <v>0</v>
      </c>
    </row>
    <row r="1568" spans="1:25" hidden="1" x14ac:dyDescent="0.3">
      <c r="A1568" s="26" t="s">
        <v>3799</v>
      </c>
      <c r="B1568" s="26">
        <v>0</v>
      </c>
      <c r="C1568" s="26" t="s">
        <v>443</v>
      </c>
      <c r="D1568" s="26" t="s">
        <v>608</v>
      </c>
      <c r="E1568" s="26" t="s">
        <v>624</v>
      </c>
      <c r="F1568" s="26">
        <v>2017</v>
      </c>
      <c r="G1568" s="26" t="s">
        <v>775</v>
      </c>
      <c r="H1568" s="26">
        <v>1</v>
      </c>
      <c r="I1568" s="26" t="s">
        <v>806</v>
      </c>
      <c r="J1568" s="26" t="s">
        <v>806</v>
      </c>
      <c r="K1568" s="26" t="s">
        <v>807</v>
      </c>
      <c r="L1568" s="26" t="s">
        <v>3800</v>
      </c>
      <c r="O1568" s="27">
        <v>0</v>
      </c>
      <c r="P1568" s="27">
        <v>22152907</v>
      </c>
      <c r="S1568" s="27">
        <v>0</v>
      </c>
      <c r="T1568" s="27">
        <v>5658648.3120166501</v>
      </c>
      <c r="U1568" s="27">
        <v>0</v>
      </c>
      <c r="V1568" s="27">
        <v>0</v>
      </c>
      <c r="W1568" s="27">
        <v>0</v>
      </c>
      <c r="X1568" s="27">
        <v>27811555.312016699</v>
      </c>
    </row>
    <row r="1569" spans="1:25" hidden="1" x14ac:dyDescent="0.3">
      <c r="A1569" s="26" t="s">
        <v>3801</v>
      </c>
      <c r="B1569" s="26">
        <v>0</v>
      </c>
      <c r="C1569" s="26" t="s">
        <v>443</v>
      </c>
      <c r="D1569" s="26" t="s">
        <v>609</v>
      </c>
      <c r="E1569" s="26" t="s">
        <v>624</v>
      </c>
      <c r="F1569" s="26">
        <v>2018</v>
      </c>
      <c r="G1569" s="26" t="s">
        <v>775</v>
      </c>
      <c r="H1569" s="26">
        <v>1</v>
      </c>
      <c r="I1569" s="26" t="s">
        <v>806</v>
      </c>
      <c r="J1569" s="26" t="s">
        <v>806</v>
      </c>
      <c r="K1569" s="26" t="s">
        <v>807</v>
      </c>
      <c r="L1569" s="26" t="s">
        <v>3802</v>
      </c>
      <c r="M1569" s="27">
        <v>0</v>
      </c>
      <c r="N1569" s="27">
        <v>0</v>
      </c>
      <c r="O1569" s="27">
        <v>0</v>
      </c>
      <c r="P1569" s="27">
        <v>18830569</v>
      </c>
      <c r="Q1569" s="27">
        <v>0</v>
      </c>
      <c r="R1569" s="27">
        <v>0</v>
      </c>
      <c r="S1569" s="27">
        <v>0</v>
      </c>
      <c r="T1569" s="27">
        <v>2973017</v>
      </c>
      <c r="U1569" s="27">
        <v>0</v>
      </c>
      <c r="V1569" s="27">
        <v>0</v>
      </c>
      <c r="W1569" s="27">
        <v>0</v>
      </c>
      <c r="X1569" s="27">
        <v>21803586</v>
      </c>
      <c r="Y1569" s="26" t="s">
        <v>3803</v>
      </c>
    </row>
    <row r="1570" spans="1:25" x14ac:dyDescent="0.3">
      <c r="A1570" s="26" t="s">
        <v>3804</v>
      </c>
      <c r="B1570" s="26">
        <v>0</v>
      </c>
      <c r="C1570" s="26" t="s">
        <v>443</v>
      </c>
      <c r="D1570" s="26" t="s">
        <v>609</v>
      </c>
      <c r="E1570" s="26" t="s">
        <v>624</v>
      </c>
      <c r="F1570" s="26">
        <v>2019</v>
      </c>
      <c r="G1570" s="26" t="s">
        <v>775</v>
      </c>
      <c r="H1570" s="26">
        <v>1</v>
      </c>
      <c r="I1570" s="26" t="s">
        <v>806</v>
      </c>
      <c r="J1570" s="26" t="s">
        <v>806</v>
      </c>
      <c r="K1570" s="26" t="s">
        <v>807</v>
      </c>
      <c r="L1570" s="26" t="s">
        <v>3805</v>
      </c>
      <c r="O1570" s="27">
        <v>0</v>
      </c>
      <c r="P1570" s="27">
        <v>16799672</v>
      </c>
      <c r="S1570" s="27">
        <v>0</v>
      </c>
      <c r="T1570" s="27">
        <v>4571220.17</v>
      </c>
      <c r="U1570" s="27">
        <v>0</v>
      </c>
      <c r="V1570" s="27">
        <v>0</v>
      </c>
      <c r="W1570" s="27">
        <v>0</v>
      </c>
      <c r="X1570" s="27">
        <v>21370892.170000002</v>
      </c>
      <c r="Y1570" s="26" t="s">
        <v>3806</v>
      </c>
    </row>
    <row r="1571" spans="1:25" hidden="1" x14ac:dyDescent="0.3">
      <c r="A1571" s="26" t="s">
        <v>3807</v>
      </c>
      <c r="B1571" s="26">
        <v>0</v>
      </c>
      <c r="C1571" s="26" t="s">
        <v>443</v>
      </c>
      <c r="D1571" s="26" t="s">
        <v>610</v>
      </c>
      <c r="E1571" s="26" t="s">
        <v>624</v>
      </c>
      <c r="F1571" s="26">
        <v>2015</v>
      </c>
      <c r="G1571" s="26" t="s">
        <v>834</v>
      </c>
      <c r="H1571" s="26">
        <v>0</v>
      </c>
    </row>
    <row r="1572" spans="1:25" hidden="1" x14ac:dyDescent="0.3">
      <c r="A1572" s="26" t="s">
        <v>3808</v>
      </c>
      <c r="B1572" s="26">
        <v>0</v>
      </c>
      <c r="C1572" s="26" t="s">
        <v>443</v>
      </c>
      <c r="D1572" s="26" t="s">
        <v>610</v>
      </c>
      <c r="E1572" s="26" t="s">
        <v>624</v>
      </c>
      <c r="F1572" s="26">
        <v>2016</v>
      </c>
      <c r="G1572" s="26" t="s">
        <v>843</v>
      </c>
      <c r="H1572" s="26">
        <v>0</v>
      </c>
    </row>
    <row r="1573" spans="1:25" hidden="1" x14ac:dyDescent="0.3">
      <c r="A1573" s="26" t="s">
        <v>3809</v>
      </c>
      <c r="B1573" s="26">
        <v>0</v>
      </c>
      <c r="C1573" s="26" t="s">
        <v>443</v>
      </c>
      <c r="D1573" s="26" t="s">
        <v>610</v>
      </c>
      <c r="E1573" s="26" t="s">
        <v>624</v>
      </c>
      <c r="F1573" s="26">
        <v>2017</v>
      </c>
      <c r="G1573" s="26" t="s">
        <v>775</v>
      </c>
      <c r="H1573" s="26">
        <v>1</v>
      </c>
      <c r="I1573" s="26" t="s">
        <v>806</v>
      </c>
      <c r="J1573" s="26" t="s">
        <v>806</v>
      </c>
      <c r="K1573" s="26" t="s">
        <v>807</v>
      </c>
      <c r="L1573" s="26" t="s">
        <v>3810</v>
      </c>
      <c r="O1573" s="27">
        <v>0</v>
      </c>
      <c r="P1573" s="27">
        <v>50466357</v>
      </c>
      <c r="Q1573" s="27">
        <v>8120.7310112516798</v>
      </c>
      <c r="S1573" s="27">
        <v>8120.7310112516798</v>
      </c>
      <c r="T1573" s="27">
        <v>2050786</v>
      </c>
      <c r="U1573" s="27">
        <v>8120.7310112516798</v>
      </c>
      <c r="V1573" s="27">
        <v>0</v>
      </c>
      <c r="W1573" s="27">
        <v>8120.7310112516798</v>
      </c>
      <c r="X1573" s="27">
        <v>52517143</v>
      </c>
      <c r="Y1573" s="26" t="s">
        <v>3811</v>
      </c>
    </row>
    <row r="1574" spans="1:25" hidden="1" x14ac:dyDescent="0.3">
      <c r="A1574" s="26" t="s">
        <v>3812</v>
      </c>
      <c r="B1574" s="26">
        <v>0</v>
      </c>
      <c r="C1574" s="26" t="s">
        <v>443</v>
      </c>
      <c r="D1574" s="26" t="s">
        <v>611</v>
      </c>
      <c r="E1574" s="26" t="s">
        <v>624</v>
      </c>
      <c r="F1574" s="26">
        <v>2018</v>
      </c>
      <c r="G1574" s="26" t="s">
        <v>775</v>
      </c>
      <c r="H1574" s="26">
        <v>1</v>
      </c>
      <c r="I1574" s="26" t="s">
        <v>806</v>
      </c>
      <c r="J1574" s="26" t="s">
        <v>806</v>
      </c>
      <c r="K1574" s="26" t="s">
        <v>807</v>
      </c>
      <c r="L1574" s="26" t="s">
        <v>3810</v>
      </c>
      <c r="M1574" s="27">
        <v>0</v>
      </c>
      <c r="N1574" s="27">
        <v>0</v>
      </c>
      <c r="O1574" s="27">
        <v>0</v>
      </c>
      <c r="P1574" s="27">
        <v>59977669</v>
      </c>
      <c r="Q1574" s="27">
        <v>414.21867385677598</v>
      </c>
      <c r="R1574" s="27">
        <v>0</v>
      </c>
      <c r="S1574" s="27">
        <v>414.21867385677598</v>
      </c>
      <c r="T1574" s="27">
        <v>2023069</v>
      </c>
      <c r="U1574" s="27">
        <v>414.21867385677598</v>
      </c>
      <c r="V1574" s="27">
        <v>0</v>
      </c>
      <c r="W1574" s="27">
        <v>414.21867385677598</v>
      </c>
      <c r="X1574" s="27">
        <v>62000738</v>
      </c>
      <c r="Y1574" s="26" t="s">
        <v>3813</v>
      </c>
    </row>
    <row r="1575" spans="1:25" x14ac:dyDescent="0.3">
      <c r="A1575" s="26" t="s">
        <v>3814</v>
      </c>
      <c r="B1575" s="26">
        <v>0</v>
      </c>
      <c r="C1575" s="26" t="s">
        <v>443</v>
      </c>
      <c r="D1575" s="26" t="s">
        <v>611</v>
      </c>
      <c r="E1575" s="26" t="s">
        <v>624</v>
      </c>
      <c r="F1575" s="26">
        <v>2019</v>
      </c>
      <c r="G1575" s="26" t="s">
        <v>775</v>
      </c>
      <c r="H1575" s="26">
        <v>1</v>
      </c>
      <c r="I1575" s="26" t="s">
        <v>806</v>
      </c>
      <c r="J1575" s="26" t="s">
        <v>806</v>
      </c>
      <c r="K1575" s="26" t="s">
        <v>807</v>
      </c>
      <c r="L1575" s="26" t="s">
        <v>3810</v>
      </c>
      <c r="M1575" s="27">
        <v>0</v>
      </c>
      <c r="N1575" s="27">
        <v>0</v>
      </c>
      <c r="O1575" s="27">
        <v>0</v>
      </c>
      <c r="P1575" s="27">
        <v>35246227.689999998</v>
      </c>
      <c r="Q1575" s="27">
        <v>2300</v>
      </c>
      <c r="R1575" s="27">
        <v>0</v>
      </c>
      <c r="S1575" s="27">
        <v>2300</v>
      </c>
      <c r="T1575" s="27">
        <v>1424118.31</v>
      </c>
      <c r="U1575" s="27">
        <v>2300</v>
      </c>
      <c r="V1575" s="27">
        <v>0</v>
      </c>
      <c r="W1575" s="27">
        <v>2300</v>
      </c>
      <c r="X1575" s="27">
        <v>36670346</v>
      </c>
      <c r="Y1575" s="26" t="s">
        <v>3815</v>
      </c>
    </row>
    <row r="1576" spans="1:25" hidden="1" x14ac:dyDescent="0.3">
      <c r="A1576" s="26" t="s">
        <v>3816</v>
      </c>
      <c r="B1576" s="26">
        <v>0</v>
      </c>
      <c r="C1576" s="26" t="s">
        <v>443</v>
      </c>
      <c r="D1576" s="26" t="s">
        <v>612</v>
      </c>
      <c r="E1576" s="26" t="s">
        <v>624</v>
      </c>
      <c r="F1576" s="26">
        <v>2015</v>
      </c>
      <c r="G1576" s="26" t="s">
        <v>834</v>
      </c>
      <c r="H1576" s="26">
        <v>0</v>
      </c>
    </row>
    <row r="1577" spans="1:25" hidden="1" x14ac:dyDescent="0.3">
      <c r="A1577" s="26" t="s">
        <v>3817</v>
      </c>
      <c r="B1577" s="26">
        <v>0</v>
      </c>
      <c r="C1577" s="26" t="s">
        <v>443</v>
      </c>
      <c r="D1577" s="26" t="s">
        <v>612</v>
      </c>
      <c r="E1577" s="26" t="s">
        <v>624</v>
      </c>
      <c r="F1577" s="26">
        <v>2016</v>
      </c>
      <c r="G1577" s="26" t="s">
        <v>843</v>
      </c>
      <c r="H1577" s="26">
        <v>0</v>
      </c>
    </row>
    <row r="1578" spans="1:25" hidden="1" x14ac:dyDescent="0.3">
      <c r="A1578" s="26" t="s">
        <v>3818</v>
      </c>
      <c r="B1578" s="26">
        <v>0</v>
      </c>
      <c r="C1578" s="26" t="s">
        <v>443</v>
      </c>
      <c r="D1578" s="26" t="s">
        <v>612</v>
      </c>
      <c r="E1578" s="26" t="s">
        <v>624</v>
      </c>
      <c r="F1578" s="26">
        <v>2017</v>
      </c>
      <c r="G1578" s="26" t="s">
        <v>775</v>
      </c>
      <c r="H1578" s="26">
        <v>1</v>
      </c>
      <c r="I1578" s="26" t="s">
        <v>806</v>
      </c>
      <c r="J1578" s="26" t="s">
        <v>806</v>
      </c>
      <c r="K1578" s="26" t="s">
        <v>807</v>
      </c>
      <c r="L1578" s="26" t="s">
        <v>3800</v>
      </c>
      <c r="O1578" s="27">
        <v>0</v>
      </c>
      <c r="P1578" s="27">
        <v>5903478.7999999998</v>
      </c>
      <c r="S1578" s="27">
        <v>0</v>
      </c>
      <c r="T1578" s="27">
        <v>896529.21</v>
      </c>
      <c r="U1578" s="27">
        <v>0</v>
      </c>
      <c r="V1578" s="27">
        <v>0</v>
      </c>
      <c r="W1578" s="27">
        <v>0</v>
      </c>
      <c r="X1578" s="27">
        <v>6800008.0099999998</v>
      </c>
    </row>
    <row r="1579" spans="1:25" hidden="1" x14ac:dyDescent="0.3">
      <c r="A1579" s="26" t="s">
        <v>3819</v>
      </c>
      <c r="B1579" s="26">
        <v>0</v>
      </c>
      <c r="C1579" s="26" t="s">
        <v>443</v>
      </c>
      <c r="D1579" s="26" t="s">
        <v>613</v>
      </c>
      <c r="E1579" s="26" t="s">
        <v>624</v>
      </c>
      <c r="F1579" s="26">
        <v>2018</v>
      </c>
      <c r="G1579" s="26" t="s">
        <v>775</v>
      </c>
      <c r="H1579" s="26">
        <v>1</v>
      </c>
      <c r="I1579" s="26" t="s">
        <v>806</v>
      </c>
      <c r="J1579" s="26" t="s">
        <v>806</v>
      </c>
      <c r="K1579" s="26" t="s">
        <v>807</v>
      </c>
      <c r="L1579" s="26" t="s">
        <v>3802</v>
      </c>
      <c r="O1579" s="27">
        <v>0</v>
      </c>
      <c r="P1579" s="27">
        <v>6826660</v>
      </c>
      <c r="S1579" s="27">
        <v>0</v>
      </c>
      <c r="T1579" s="27">
        <v>91377</v>
      </c>
      <c r="U1579" s="27">
        <v>0</v>
      </c>
      <c r="V1579" s="27">
        <v>0</v>
      </c>
      <c r="W1579" s="27">
        <v>0</v>
      </c>
      <c r="X1579" s="27">
        <v>6918037</v>
      </c>
      <c r="Y1579" s="26" t="s">
        <v>3820</v>
      </c>
    </row>
    <row r="1580" spans="1:25" x14ac:dyDescent="0.3">
      <c r="A1580" s="26" t="s">
        <v>3821</v>
      </c>
      <c r="B1580" s="26">
        <v>0</v>
      </c>
      <c r="C1580" s="26" t="s">
        <v>443</v>
      </c>
      <c r="D1580" s="26" t="s">
        <v>613</v>
      </c>
      <c r="E1580" s="26" t="s">
        <v>624</v>
      </c>
      <c r="F1580" s="26">
        <v>2019</v>
      </c>
      <c r="G1580" s="26" t="s">
        <v>775</v>
      </c>
      <c r="H1580" s="26">
        <v>1</v>
      </c>
      <c r="I1580" s="26" t="s">
        <v>806</v>
      </c>
      <c r="J1580" s="26" t="s">
        <v>806</v>
      </c>
      <c r="K1580" s="26" t="s">
        <v>807</v>
      </c>
      <c r="L1580" s="26" t="s">
        <v>3805</v>
      </c>
      <c r="O1580" s="27">
        <v>0</v>
      </c>
      <c r="P1580" s="27">
        <v>3973905</v>
      </c>
      <c r="S1580" s="27">
        <v>0</v>
      </c>
      <c r="T1580" s="27">
        <v>159165.21</v>
      </c>
      <c r="U1580" s="27">
        <v>0</v>
      </c>
      <c r="V1580" s="27">
        <v>0</v>
      </c>
      <c r="W1580" s="27">
        <v>0</v>
      </c>
      <c r="X1580" s="27">
        <v>4133070.21</v>
      </c>
      <c r="Y1580" s="26" t="s">
        <v>3806</v>
      </c>
    </row>
    <row r="1581" spans="1:25" hidden="1" x14ac:dyDescent="0.3">
      <c r="A1581" s="26" t="s">
        <v>3822</v>
      </c>
      <c r="B1581" s="26">
        <v>0</v>
      </c>
      <c r="C1581" s="26" t="s">
        <v>443</v>
      </c>
      <c r="D1581" s="26" t="s">
        <v>614</v>
      </c>
      <c r="E1581" s="26" t="s">
        <v>624</v>
      </c>
      <c r="F1581" s="26">
        <v>2015</v>
      </c>
      <c r="G1581" s="26" t="s">
        <v>834</v>
      </c>
      <c r="H1581" s="26">
        <v>0</v>
      </c>
    </row>
    <row r="1582" spans="1:25" hidden="1" x14ac:dyDescent="0.3">
      <c r="A1582" s="26" t="s">
        <v>3823</v>
      </c>
      <c r="B1582" s="26">
        <v>0</v>
      </c>
      <c r="C1582" s="26" t="s">
        <v>443</v>
      </c>
      <c r="D1582" s="26" t="s">
        <v>614</v>
      </c>
      <c r="E1582" s="26" t="s">
        <v>624</v>
      </c>
      <c r="F1582" s="26">
        <v>2016</v>
      </c>
      <c r="G1582" s="26" t="s">
        <v>843</v>
      </c>
      <c r="H1582" s="26">
        <v>0</v>
      </c>
    </row>
    <row r="1583" spans="1:25" hidden="1" x14ac:dyDescent="0.3">
      <c r="A1583" s="26" t="s">
        <v>3824</v>
      </c>
      <c r="B1583" s="26">
        <v>0</v>
      </c>
      <c r="C1583" s="26" t="s">
        <v>443</v>
      </c>
      <c r="D1583" s="26" t="s">
        <v>614</v>
      </c>
      <c r="E1583" s="26" t="s">
        <v>624</v>
      </c>
      <c r="F1583" s="26">
        <v>2017</v>
      </c>
      <c r="G1583" s="26" t="s">
        <v>843</v>
      </c>
      <c r="H1583" s="26">
        <v>1</v>
      </c>
      <c r="I1583" s="26" t="s">
        <v>806</v>
      </c>
      <c r="J1583" s="26" t="s">
        <v>806</v>
      </c>
      <c r="K1583" s="26" t="s">
        <v>807</v>
      </c>
      <c r="L1583" s="26" t="s">
        <v>3810</v>
      </c>
      <c r="O1583" s="27">
        <v>0</v>
      </c>
      <c r="P1583" s="27">
        <v>31402923</v>
      </c>
      <c r="Q1583" s="27">
        <v>3028.1390862944199</v>
      </c>
      <c r="S1583" s="27">
        <v>3028.1390862944199</v>
      </c>
      <c r="T1583" s="27">
        <v>1853142</v>
      </c>
      <c r="U1583" s="27">
        <v>3028.1390862944199</v>
      </c>
      <c r="V1583" s="27">
        <v>0</v>
      </c>
      <c r="W1583" s="27">
        <v>3028.1390862944199</v>
      </c>
      <c r="X1583" s="27">
        <v>33256065</v>
      </c>
      <c r="Y1583" s="26" t="s">
        <v>3825</v>
      </c>
    </row>
    <row r="1584" spans="1:25" hidden="1" x14ac:dyDescent="0.3">
      <c r="A1584" s="26" t="s">
        <v>3826</v>
      </c>
      <c r="B1584" s="26">
        <v>0</v>
      </c>
      <c r="C1584" s="26" t="s">
        <v>443</v>
      </c>
      <c r="D1584" s="26" t="s">
        <v>615</v>
      </c>
      <c r="E1584" s="26" t="s">
        <v>624</v>
      </c>
      <c r="F1584" s="26">
        <v>2018</v>
      </c>
      <c r="G1584" s="26" t="s">
        <v>843</v>
      </c>
      <c r="H1584" s="26">
        <v>1</v>
      </c>
      <c r="I1584" s="26" t="s">
        <v>806</v>
      </c>
      <c r="J1584" s="26" t="s">
        <v>806</v>
      </c>
      <c r="K1584" s="26" t="s">
        <v>807</v>
      </c>
      <c r="L1584" s="26" t="s">
        <v>3810</v>
      </c>
      <c r="M1584" s="27">
        <v>0</v>
      </c>
      <c r="N1584" s="27">
        <v>0</v>
      </c>
      <c r="O1584" s="27">
        <v>0</v>
      </c>
      <c r="P1584" s="27">
        <v>16510248</v>
      </c>
      <c r="Q1584" s="27">
        <v>16551.927235163799</v>
      </c>
      <c r="R1584" s="27">
        <v>0</v>
      </c>
      <c r="S1584" s="27">
        <v>16551.927235163799</v>
      </c>
      <c r="T1584" s="27">
        <v>590360</v>
      </c>
      <c r="U1584" s="27">
        <v>16551.927235163799</v>
      </c>
      <c r="V1584" s="27">
        <v>0</v>
      </c>
      <c r="W1584" s="27">
        <v>16551.927235163799</v>
      </c>
      <c r="X1584" s="27">
        <v>17100608</v>
      </c>
      <c r="Y1584" s="26" t="s">
        <v>3827</v>
      </c>
    </row>
    <row r="1585" spans="1:25" x14ac:dyDescent="0.3">
      <c r="A1585" s="26" t="s">
        <v>3828</v>
      </c>
      <c r="B1585" s="26">
        <v>0</v>
      </c>
      <c r="C1585" s="26" t="s">
        <v>443</v>
      </c>
      <c r="D1585" s="26" t="s">
        <v>615</v>
      </c>
      <c r="E1585" s="26" t="s">
        <v>624</v>
      </c>
      <c r="F1585" s="26">
        <v>2019</v>
      </c>
      <c r="G1585" s="26" t="s">
        <v>775</v>
      </c>
      <c r="H1585" s="26">
        <v>1</v>
      </c>
      <c r="I1585" s="26" t="s">
        <v>806</v>
      </c>
      <c r="J1585" s="26" t="s">
        <v>806</v>
      </c>
      <c r="K1585" s="26" t="s">
        <v>807</v>
      </c>
      <c r="L1585" s="26" t="s">
        <v>3810</v>
      </c>
      <c r="O1585" s="27">
        <v>0</v>
      </c>
      <c r="P1585" s="27">
        <v>14720189</v>
      </c>
      <c r="S1585" s="27">
        <v>0</v>
      </c>
      <c r="T1585" s="27">
        <v>2299733</v>
      </c>
      <c r="U1585" s="27">
        <v>0</v>
      </c>
      <c r="V1585" s="27">
        <v>0</v>
      </c>
      <c r="W1585" s="27">
        <v>0</v>
      </c>
      <c r="X1585" s="27">
        <v>17019922</v>
      </c>
      <c r="Y1585" s="26" t="s">
        <v>3829</v>
      </c>
    </row>
    <row r="1586" spans="1:25" hidden="1" x14ac:dyDescent="0.3">
      <c r="A1586" s="26" t="s">
        <v>3830</v>
      </c>
      <c r="B1586" s="26">
        <v>0</v>
      </c>
      <c r="C1586" s="26" t="s">
        <v>674</v>
      </c>
      <c r="D1586" s="26" t="s">
        <v>431</v>
      </c>
      <c r="E1586" s="26" t="s">
        <v>624</v>
      </c>
      <c r="F1586" s="26">
        <v>2016</v>
      </c>
      <c r="G1586" s="26" t="s">
        <v>834</v>
      </c>
      <c r="H1586" s="26">
        <v>0</v>
      </c>
      <c r="I1586" s="26" t="s">
        <v>882</v>
      </c>
      <c r="J1586" s="26" t="s">
        <v>882</v>
      </c>
      <c r="K1586" s="26" t="s">
        <v>845</v>
      </c>
      <c r="M1586" s="27">
        <v>828.74</v>
      </c>
      <c r="N1586" s="27">
        <v>0</v>
      </c>
      <c r="O1586" s="27">
        <v>828.74</v>
      </c>
      <c r="P1586" s="27">
        <v>765579.18</v>
      </c>
      <c r="Q1586" s="27">
        <v>0</v>
      </c>
      <c r="R1586" s="27">
        <v>0</v>
      </c>
      <c r="S1586" s="27">
        <v>0</v>
      </c>
      <c r="T1586" s="27">
        <v>6635.72</v>
      </c>
      <c r="U1586" s="27">
        <v>828.74</v>
      </c>
      <c r="V1586" s="27">
        <v>0</v>
      </c>
      <c r="W1586" s="27">
        <v>828.74</v>
      </c>
      <c r="X1586" s="27">
        <v>772214.9</v>
      </c>
    </row>
    <row r="1587" spans="1:25" hidden="1" x14ac:dyDescent="0.3">
      <c r="A1587" s="26" t="s">
        <v>3831</v>
      </c>
      <c r="B1587" s="26">
        <v>0</v>
      </c>
      <c r="C1587" s="26" t="s">
        <v>674</v>
      </c>
      <c r="D1587" s="26" t="s">
        <v>431</v>
      </c>
      <c r="E1587" s="26" t="s">
        <v>624</v>
      </c>
      <c r="F1587" s="26">
        <v>2017</v>
      </c>
      <c r="G1587" s="26" t="s">
        <v>775</v>
      </c>
      <c r="H1587" s="26">
        <v>1</v>
      </c>
      <c r="I1587" s="26" t="s">
        <v>882</v>
      </c>
      <c r="J1587" s="26" t="s">
        <v>882</v>
      </c>
      <c r="K1587" s="26" t="s">
        <v>845</v>
      </c>
      <c r="L1587" s="26" t="s">
        <v>3832</v>
      </c>
      <c r="M1587" s="27">
        <v>3508.18</v>
      </c>
      <c r="O1587" s="27">
        <v>3508.18</v>
      </c>
      <c r="P1587" s="27">
        <v>3002985</v>
      </c>
      <c r="S1587" s="27">
        <v>0</v>
      </c>
      <c r="T1587" s="27">
        <v>41510</v>
      </c>
      <c r="U1587" s="27">
        <v>3508.18</v>
      </c>
      <c r="V1587" s="27">
        <v>0</v>
      </c>
      <c r="W1587" s="27">
        <v>3508.18</v>
      </c>
      <c r="X1587" s="27">
        <v>3044495</v>
      </c>
      <c r="Y1587" s="26" t="s">
        <v>3833</v>
      </c>
    </row>
    <row r="1588" spans="1:25" hidden="1" x14ac:dyDescent="0.3">
      <c r="A1588" s="26" t="s">
        <v>3834</v>
      </c>
      <c r="B1588" s="26">
        <v>0</v>
      </c>
      <c r="C1588" s="26" t="s">
        <v>674</v>
      </c>
      <c r="D1588" s="26" t="s">
        <v>432</v>
      </c>
      <c r="E1588" s="26" t="s">
        <v>624</v>
      </c>
      <c r="F1588" s="26">
        <v>2018</v>
      </c>
      <c r="G1588" s="26" t="s">
        <v>775</v>
      </c>
      <c r="H1588" s="26">
        <v>1</v>
      </c>
      <c r="I1588" s="26" t="s">
        <v>806</v>
      </c>
      <c r="J1588" s="26" t="s">
        <v>806</v>
      </c>
      <c r="K1588" s="26" t="s">
        <v>807</v>
      </c>
      <c r="L1588" s="26" t="s">
        <v>3835</v>
      </c>
      <c r="M1588" s="27">
        <v>0</v>
      </c>
      <c r="N1588" s="27">
        <v>0</v>
      </c>
      <c r="O1588" s="27">
        <v>0</v>
      </c>
      <c r="P1588" s="27">
        <v>1197514</v>
      </c>
      <c r="S1588" s="27">
        <v>0</v>
      </c>
      <c r="T1588" s="27">
        <v>53551</v>
      </c>
      <c r="U1588" s="27">
        <v>0</v>
      </c>
      <c r="V1588" s="27">
        <v>0</v>
      </c>
      <c r="W1588" s="27">
        <v>0</v>
      </c>
      <c r="X1588" s="27">
        <v>1251065</v>
      </c>
      <c r="Y1588" s="26" t="s">
        <v>3836</v>
      </c>
    </row>
    <row r="1589" spans="1:25" x14ac:dyDescent="0.3">
      <c r="A1589" s="26" t="s">
        <v>3837</v>
      </c>
      <c r="B1589" s="26">
        <v>0</v>
      </c>
      <c r="C1589" s="26" t="s">
        <v>674</v>
      </c>
      <c r="D1589" s="26" t="s">
        <v>432</v>
      </c>
      <c r="E1589" s="26" t="s">
        <v>624</v>
      </c>
      <c r="F1589" s="26">
        <v>2019</v>
      </c>
      <c r="G1589" s="26" t="s">
        <v>775</v>
      </c>
      <c r="H1589" s="26">
        <v>1</v>
      </c>
      <c r="I1589" s="26" t="s">
        <v>806</v>
      </c>
      <c r="J1589" s="26" t="s">
        <v>806</v>
      </c>
      <c r="K1589" s="26" t="s">
        <v>807</v>
      </c>
      <c r="L1589" s="26" t="s">
        <v>3838</v>
      </c>
      <c r="M1589" s="27">
        <v>0</v>
      </c>
      <c r="N1589" s="27">
        <v>0</v>
      </c>
      <c r="O1589" s="27">
        <v>0</v>
      </c>
      <c r="P1589" s="27">
        <v>2674545.7961137998</v>
      </c>
      <c r="Q1589" s="27">
        <v>0</v>
      </c>
      <c r="R1589" s="27">
        <v>0</v>
      </c>
      <c r="S1589" s="27">
        <v>0</v>
      </c>
      <c r="T1589" s="27">
        <v>75930.3256968559</v>
      </c>
      <c r="U1589" s="27">
        <v>0</v>
      </c>
      <c r="V1589" s="27">
        <v>0</v>
      </c>
      <c r="W1589" s="27">
        <v>0</v>
      </c>
      <c r="X1589" s="27">
        <v>2750476.12181065</v>
      </c>
      <c r="Y1589" s="26" t="s">
        <v>3836</v>
      </c>
    </row>
    <row r="1590" spans="1:25" hidden="1" x14ac:dyDescent="0.3">
      <c r="A1590" s="26" t="s">
        <v>3839</v>
      </c>
      <c r="B1590" s="26">
        <v>0</v>
      </c>
      <c r="C1590" s="26" t="s">
        <v>674</v>
      </c>
      <c r="D1590" s="26" t="s">
        <v>433</v>
      </c>
      <c r="E1590" s="26" t="s">
        <v>624</v>
      </c>
      <c r="F1590" s="26">
        <v>2016</v>
      </c>
      <c r="G1590" s="26" t="s">
        <v>834</v>
      </c>
      <c r="H1590" s="26">
        <v>0</v>
      </c>
      <c r="I1590" s="26" t="s">
        <v>882</v>
      </c>
      <c r="J1590" s="26" t="s">
        <v>882</v>
      </c>
      <c r="K1590" s="26" t="s">
        <v>845</v>
      </c>
      <c r="L1590" s="26" t="s">
        <v>3840</v>
      </c>
      <c r="O1590" s="27">
        <v>0</v>
      </c>
      <c r="S1590" s="27">
        <v>0</v>
      </c>
      <c r="T1590" s="27">
        <v>563547</v>
      </c>
      <c r="U1590" s="27">
        <v>0</v>
      </c>
      <c r="V1590" s="27">
        <v>0</v>
      </c>
      <c r="W1590" s="27">
        <v>0</v>
      </c>
      <c r="X1590" s="27">
        <v>563547</v>
      </c>
    </row>
    <row r="1591" spans="1:25" hidden="1" x14ac:dyDescent="0.3">
      <c r="A1591" s="26" t="s">
        <v>3841</v>
      </c>
      <c r="B1591" s="26">
        <v>0</v>
      </c>
      <c r="C1591" s="26" t="s">
        <v>674</v>
      </c>
      <c r="D1591" s="26" t="s">
        <v>433</v>
      </c>
      <c r="E1591" s="26" t="s">
        <v>624</v>
      </c>
      <c r="F1591" s="26">
        <v>2017</v>
      </c>
      <c r="G1591" s="26" t="s">
        <v>775</v>
      </c>
      <c r="H1591" s="26">
        <v>1</v>
      </c>
      <c r="I1591" s="26" t="s">
        <v>882</v>
      </c>
      <c r="J1591" s="26" t="s">
        <v>882</v>
      </c>
      <c r="K1591" s="26" t="s">
        <v>845</v>
      </c>
      <c r="L1591" s="26" t="s">
        <v>3842</v>
      </c>
      <c r="M1591" s="27">
        <v>0</v>
      </c>
      <c r="N1591" s="27">
        <v>0</v>
      </c>
      <c r="O1591" s="27">
        <v>0</v>
      </c>
      <c r="P1591" s="27">
        <v>2920268</v>
      </c>
      <c r="Q1591" s="27">
        <v>0</v>
      </c>
      <c r="R1591" s="27">
        <v>0</v>
      </c>
      <c r="S1591" s="27">
        <v>0</v>
      </c>
      <c r="T1591" s="27">
        <v>92370.34</v>
      </c>
      <c r="U1591" s="27">
        <v>0</v>
      </c>
      <c r="V1591" s="27">
        <v>0</v>
      </c>
      <c r="W1591" s="27">
        <v>0</v>
      </c>
      <c r="X1591" s="27">
        <v>3012638.34</v>
      </c>
      <c r="Y1591" s="26" t="s">
        <v>3843</v>
      </c>
    </row>
    <row r="1592" spans="1:25" hidden="1" x14ac:dyDescent="0.3">
      <c r="A1592" s="26" t="s">
        <v>3844</v>
      </c>
      <c r="B1592" s="26">
        <v>0</v>
      </c>
      <c r="C1592" s="26" t="s">
        <v>674</v>
      </c>
      <c r="D1592" s="26" t="s">
        <v>434</v>
      </c>
      <c r="E1592" s="26" t="s">
        <v>624</v>
      </c>
      <c r="F1592" s="26">
        <v>2018</v>
      </c>
      <c r="G1592" s="26" t="s">
        <v>775</v>
      </c>
      <c r="H1592" s="26">
        <v>1</v>
      </c>
      <c r="I1592" s="26" t="s">
        <v>882</v>
      </c>
      <c r="J1592" s="26" t="s">
        <v>849</v>
      </c>
      <c r="K1592" s="26" t="s">
        <v>845</v>
      </c>
      <c r="L1592" s="26" t="s">
        <v>3845</v>
      </c>
      <c r="M1592" s="27">
        <v>0</v>
      </c>
      <c r="N1592" s="27">
        <v>0</v>
      </c>
      <c r="O1592" s="27">
        <v>0</v>
      </c>
      <c r="P1592" s="27">
        <v>1159733</v>
      </c>
      <c r="Q1592" s="27">
        <v>0</v>
      </c>
      <c r="R1592" s="27">
        <v>0</v>
      </c>
      <c r="S1592" s="27">
        <v>0</v>
      </c>
      <c r="T1592" s="27">
        <v>432539</v>
      </c>
      <c r="U1592" s="27">
        <v>0</v>
      </c>
      <c r="V1592" s="27">
        <v>0</v>
      </c>
      <c r="W1592" s="27">
        <v>0</v>
      </c>
      <c r="X1592" s="27">
        <v>1592272</v>
      </c>
      <c r="Y1592" s="26" t="s">
        <v>3846</v>
      </c>
    </row>
    <row r="1593" spans="1:25" x14ac:dyDescent="0.3">
      <c r="A1593" s="26" t="s">
        <v>3847</v>
      </c>
      <c r="B1593" s="26">
        <v>0</v>
      </c>
      <c r="C1593" s="26" t="s">
        <v>674</v>
      </c>
      <c r="D1593" s="26" t="s">
        <v>434</v>
      </c>
      <c r="E1593" s="26" t="s">
        <v>624</v>
      </c>
      <c r="F1593" s="26">
        <v>2019</v>
      </c>
      <c r="G1593" s="26" t="s">
        <v>775</v>
      </c>
      <c r="H1593" s="26">
        <v>1</v>
      </c>
      <c r="I1593" s="26" t="s">
        <v>882</v>
      </c>
      <c r="J1593" s="26" t="s">
        <v>882</v>
      </c>
      <c r="K1593" s="26" t="s">
        <v>845</v>
      </c>
      <c r="L1593" s="26" t="s">
        <v>3848</v>
      </c>
      <c r="M1593" s="27">
        <v>0</v>
      </c>
      <c r="N1593" s="27">
        <v>0</v>
      </c>
      <c r="O1593" s="27">
        <v>0</v>
      </c>
      <c r="P1593" s="27">
        <v>1854152.1</v>
      </c>
      <c r="Q1593" s="27">
        <v>0</v>
      </c>
      <c r="R1593" s="27">
        <v>0</v>
      </c>
      <c r="S1593" s="27">
        <v>0</v>
      </c>
      <c r="T1593" s="27">
        <v>181131.9</v>
      </c>
      <c r="U1593" s="27">
        <v>0</v>
      </c>
      <c r="V1593" s="27">
        <v>0</v>
      </c>
      <c r="W1593" s="27">
        <v>0</v>
      </c>
      <c r="X1593" s="27">
        <v>2035284</v>
      </c>
      <c r="Y1593" s="26" t="s">
        <v>3849</v>
      </c>
    </row>
    <row r="1594" spans="1:25" hidden="1" x14ac:dyDescent="0.3">
      <c r="A1594" s="26" t="s">
        <v>3850</v>
      </c>
      <c r="B1594" s="26">
        <v>0</v>
      </c>
      <c r="C1594" s="26" t="s">
        <v>444</v>
      </c>
      <c r="D1594" s="26" t="s">
        <v>616</v>
      </c>
      <c r="E1594" s="26" t="s">
        <v>624</v>
      </c>
      <c r="F1594" s="26">
        <v>2014</v>
      </c>
      <c r="G1594" s="26" t="s">
        <v>843</v>
      </c>
      <c r="H1594" s="26">
        <v>0</v>
      </c>
    </row>
    <row r="1595" spans="1:25" hidden="1" x14ac:dyDescent="0.3">
      <c r="A1595" s="26" t="s">
        <v>3851</v>
      </c>
      <c r="B1595" s="26">
        <v>0</v>
      </c>
      <c r="C1595" s="26" t="s">
        <v>444</v>
      </c>
      <c r="D1595" s="26" t="s">
        <v>616</v>
      </c>
      <c r="E1595" s="26" t="s">
        <v>624</v>
      </c>
      <c r="F1595" s="26">
        <v>2016</v>
      </c>
      <c r="G1595" s="26" t="s">
        <v>775</v>
      </c>
      <c r="H1595" s="26">
        <v>1</v>
      </c>
    </row>
    <row r="1596" spans="1:25" hidden="1" x14ac:dyDescent="0.3">
      <c r="A1596" s="26" t="s">
        <v>3852</v>
      </c>
      <c r="B1596" s="26">
        <v>0</v>
      </c>
      <c r="C1596" s="26" t="s">
        <v>444</v>
      </c>
      <c r="D1596" s="26" t="s">
        <v>616</v>
      </c>
      <c r="E1596" s="26" t="s">
        <v>624</v>
      </c>
      <c r="F1596" s="26">
        <v>2017</v>
      </c>
      <c r="G1596" s="26" t="s">
        <v>775</v>
      </c>
      <c r="H1596" s="26">
        <v>1</v>
      </c>
      <c r="I1596" s="26" t="s">
        <v>806</v>
      </c>
      <c r="J1596" s="26" t="s">
        <v>806</v>
      </c>
      <c r="K1596" s="26" t="s">
        <v>807</v>
      </c>
      <c r="M1596" s="27">
        <v>0</v>
      </c>
      <c r="N1596" s="27">
        <v>0</v>
      </c>
      <c r="O1596" s="27">
        <v>0</v>
      </c>
      <c r="P1596" s="27">
        <v>156983818</v>
      </c>
      <c r="Q1596" s="27">
        <v>112435.44</v>
      </c>
      <c r="R1596" s="27">
        <v>134501.69</v>
      </c>
      <c r="S1596" s="27">
        <v>-22066.25</v>
      </c>
      <c r="T1596" s="27">
        <v>25788897</v>
      </c>
      <c r="U1596" s="27">
        <v>112435.44</v>
      </c>
      <c r="V1596" s="27">
        <v>134501.69</v>
      </c>
      <c r="W1596" s="27">
        <v>-22066.25</v>
      </c>
      <c r="X1596" s="27">
        <v>182772715</v>
      </c>
      <c r="Y1596" s="26" t="s">
        <v>3853</v>
      </c>
    </row>
    <row r="1597" spans="1:25" hidden="1" x14ac:dyDescent="0.3">
      <c r="A1597" s="26" t="s">
        <v>3854</v>
      </c>
      <c r="B1597" s="26">
        <v>0</v>
      </c>
      <c r="C1597" s="26" t="s">
        <v>444</v>
      </c>
      <c r="D1597" s="26" t="s">
        <v>617</v>
      </c>
      <c r="E1597" s="26" t="s">
        <v>624</v>
      </c>
      <c r="F1597" s="26">
        <v>2018</v>
      </c>
      <c r="G1597" s="26" t="s">
        <v>775</v>
      </c>
      <c r="H1597" s="26">
        <v>1</v>
      </c>
      <c r="I1597" s="26" t="s">
        <v>806</v>
      </c>
      <c r="J1597" s="26" t="s">
        <v>806</v>
      </c>
      <c r="K1597" s="26" t="s">
        <v>807</v>
      </c>
      <c r="M1597" s="27">
        <v>167.95</v>
      </c>
      <c r="N1597" s="27">
        <v>167.95</v>
      </c>
      <c r="O1597" s="27">
        <v>0</v>
      </c>
      <c r="P1597" s="27">
        <v>73590766</v>
      </c>
      <c r="Q1597" s="27">
        <v>51413.88</v>
      </c>
      <c r="R1597" s="27">
        <v>171881.51</v>
      </c>
      <c r="S1597" s="27">
        <v>-120467.63</v>
      </c>
      <c r="T1597" s="27">
        <v>17832409</v>
      </c>
      <c r="U1597" s="27">
        <v>51581.83</v>
      </c>
      <c r="V1597" s="27">
        <v>172049.46</v>
      </c>
      <c r="W1597" s="27">
        <v>-120467.63</v>
      </c>
      <c r="X1597" s="27">
        <v>91423175</v>
      </c>
      <c r="Y1597" s="26" t="s">
        <v>3855</v>
      </c>
    </row>
    <row r="1598" spans="1:25" x14ac:dyDescent="0.3">
      <c r="A1598" s="26" t="s">
        <v>3856</v>
      </c>
      <c r="B1598" s="26">
        <v>0</v>
      </c>
      <c r="C1598" s="26" t="s">
        <v>444</v>
      </c>
      <c r="D1598" s="26" t="s">
        <v>617</v>
      </c>
      <c r="E1598" s="26" t="s">
        <v>624</v>
      </c>
      <c r="F1598" s="26">
        <v>2019</v>
      </c>
      <c r="G1598" s="26" t="s">
        <v>775</v>
      </c>
      <c r="H1598" s="26">
        <v>1</v>
      </c>
      <c r="I1598" s="26" t="s">
        <v>806</v>
      </c>
      <c r="J1598" s="26" t="s">
        <v>806</v>
      </c>
      <c r="K1598" s="26" t="s">
        <v>807</v>
      </c>
      <c r="L1598" s="26" t="s">
        <v>3857</v>
      </c>
      <c r="M1598" s="27">
        <v>0</v>
      </c>
      <c r="N1598" s="27">
        <v>0</v>
      </c>
      <c r="O1598" s="27">
        <v>0</v>
      </c>
      <c r="P1598" s="27">
        <v>108546492.0536</v>
      </c>
      <c r="Q1598" s="27">
        <v>87857.98</v>
      </c>
      <c r="R1598" s="27">
        <v>48968.9</v>
      </c>
      <c r="S1598" s="27">
        <v>38889.08</v>
      </c>
      <c r="T1598" s="27">
        <v>31960697</v>
      </c>
      <c r="U1598" s="27">
        <v>87857.98</v>
      </c>
      <c r="V1598" s="27">
        <v>48968.9</v>
      </c>
      <c r="W1598" s="27">
        <v>38889.08</v>
      </c>
      <c r="X1598" s="27">
        <v>140507189.05360001</v>
      </c>
      <c r="Y1598" s="26" t="s">
        <v>3858</v>
      </c>
    </row>
    <row r="1599" spans="1:25" hidden="1" x14ac:dyDescent="0.3">
      <c r="A1599" s="26" t="s">
        <v>3859</v>
      </c>
      <c r="B1599" s="26">
        <v>0</v>
      </c>
      <c r="C1599" s="26" t="s">
        <v>444</v>
      </c>
      <c r="D1599" s="26" t="s">
        <v>618</v>
      </c>
      <c r="E1599" s="26" t="s">
        <v>624</v>
      </c>
      <c r="F1599" s="26">
        <v>2016</v>
      </c>
      <c r="G1599" s="26" t="s">
        <v>775</v>
      </c>
      <c r="H1599" s="26">
        <v>1</v>
      </c>
    </row>
    <row r="1600" spans="1:25" hidden="1" x14ac:dyDescent="0.3">
      <c r="A1600" s="26" t="s">
        <v>3860</v>
      </c>
      <c r="B1600" s="26">
        <v>0</v>
      </c>
      <c r="C1600" s="26" t="s">
        <v>444</v>
      </c>
      <c r="D1600" s="26" t="s">
        <v>618</v>
      </c>
      <c r="E1600" s="26" t="s">
        <v>624</v>
      </c>
      <c r="F1600" s="26">
        <v>2017</v>
      </c>
      <c r="G1600" s="26" t="s">
        <v>843</v>
      </c>
      <c r="H1600" s="26">
        <v>1</v>
      </c>
      <c r="I1600" s="26" t="s">
        <v>806</v>
      </c>
      <c r="J1600" s="26" t="s">
        <v>806</v>
      </c>
      <c r="K1600" s="26" t="s">
        <v>807</v>
      </c>
      <c r="M1600" s="27">
        <v>72408.850000000006</v>
      </c>
      <c r="N1600" s="27">
        <v>45703.49</v>
      </c>
      <c r="O1600" s="27">
        <v>26705.360000000001</v>
      </c>
      <c r="P1600" s="27">
        <v>17552469</v>
      </c>
      <c r="Q1600" s="27">
        <v>45703.49</v>
      </c>
      <c r="R1600" s="27">
        <v>29671.71</v>
      </c>
      <c r="S1600" s="27">
        <v>16031.78</v>
      </c>
      <c r="T1600" s="27">
        <v>4223367</v>
      </c>
      <c r="U1600" s="27">
        <v>118112.34</v>
      </c>
      <c r="V1600" s="27">
        <v>75375.199999999997</v>
      </c>
      <c r="W1600" s="27">
        <v>42737.14</v>
      </c>
      <c r="X1600" s="27">
        <v>21775836</v>
      </c>
      <c r="Y1600" s="26" t="s">
        <v>3861</v>
      </c>
    </row>
    <row r="1601" spans="1:25" hidden="1" x14ac:dyDescent="0.3">
      <c r="A1601" s="26" t="s">
        <v>3862</v>
      </c>
      <c r="B1601" s="26">
        <v>0</v>
      </c>
      <c r="C1601" s="26" t="s">
        <v>444</v>
      </c>
      <c r="D1601" s="26" t="s">
        <v>619</v>
      </c>
      <c r="E1601" s="26" t="s">
        <v>624</v>
      </c>
      <c r="F1601" s="26">
        <v>2018</v>
      </c>
      <c r="G1601" s="26" t="s">
        <v>775</v>
      </c>
      <c r="H1601" s="26">
        <v>1</v>
      </c>
      <c r="I1601" s="26" t="s">
        <v>845</v>
      </c>
      <c r="J1601" s="26" t="s">
        <v>845</v>
      </c>
      <c r="K1601" s="26" t="s">
        <v>845</v>
      </c>
      <c r="L1601" s="26" t="s">
        <v>3863</v>
      </c>
      <c r="M1601" s="27">
        <v>152057.93</v>
      </c>
      <c r="N1601" s="27">
        <v>68077.3</v>
      </c>
      <c r="O1601" s="27">
        <v>83980.63</v>
      </c>
      <c r="P1601" s="27">
        <v>12053592</v>
      </c>
      <c r="Q1601" s="27">
        <v>3905.85</v>
      </c>
      <c r="R1601" s="27">
        <v>476.79</v>
      </c>
      <c r="S1601" s="27">
        <v>3429.06</v>
      </c>
      <c r="T1601" s="27">
        <v>1437939</v>
      </c>
      <c r="U1601" s="27">
        <v>155963.78</v>
      </c>
      <c r="V1601" s="27">
        <v>68554.09</v>
      </c>
      <c r="W1601" s="27">
        <v>87409.69</v>
      </c>
      <c r="X1601" s="27">
        <v>13491531</v>
      </c>
      <c r="Y1601" s="26" t="s">
        <v>3864</v>
      </c>
    </row>
    <row r="1602" spans="1:25" x14ac:dyDescent="0.3">
      <c r="A1602" s="26" t="s">
        <v>3865</v>
      </c>
      <c r="B1602" s="26">
        <v>0</v>
      </c>
      <c r="C1602" s="26" t="s">
        <v>444</v>
      </c>
      <c r="D1602" s="26" t="s">
        <v>619</v>
      </c>
      <c r="E1602" s="26" t="s">
        <v>624</v>
      </c>
      <c r="F1602" s="26">
        <v>2019</v>
      </c>
      <c r="G1602" s="26" t="s">
        <v>775</v>
      </c>
      <c r="H1602" s="26">
        <v>1</v>
      </c>
      <c r="I1602" s="26" t="s">
        <v>845</v>
      </c>
      <c r="J1602" s="26" t="s">
        <v>845</v>
      </c>
      <c r="K1602" s="26" t="s">
        <v>845</v>
      </c>
      <c r="L1602" s="26" t="s">
        <v>3863</v>
      </c>
      <c r="M1602" s="27">
        <v>125848.51</v>
      </c>
      <c r="N1602" s="27">
        <v>8715.43</v>
      </c>
      <c r="O1602" s="27">
        <v>117133.08</v>
      </c>
      <c r="P1602" s="27">
        <v>17089693</v>
      </c>
      <c r="Q1602" s="27">
        <v>5859.63</v>
      </c>
      <c r="S1602" s="27">
        <v>5859.63</v>
      </c>
      <c r="T1602" s="27">
        <v>1136927</v>
      </c>
      <c r="U1602" s="27">
        <v>131708.14000000001</v>
      </c>
      <c r="V1602" s="27">
        <v>8715.43</v>
      </c>
      <c r="W1602" s="27">
        <v>122992.71</v>
      </c>
      <c r="X1602" s="27">
        <v>18226620</v>
      </c>
      <c r="Y1602" s="26" t="s">
        <v>3866</v>
      </c>
    </row>
    <row r="1603" spans="1:25" hidden="1" x14ac:dyDescent="0.3">
      <c r="A1603" s="26" t="s">
        <v>3867</v>
      </c>
      <c r="B1603" s="26">
        <v>0</v>
      </c>
      <c r="C1603" s="26" t="s">
        <v>444</v>
      </c>
      <c r="D1603" s="26" t="s">
        <v>620</v>
      </c>
      <c r="E1603" s="26" t="s">
        <v>624</v>
      </c>
      <c r="F1603" s="26">
        <v>2015</v>
      </c>
      <c r="G1603" s="26" t="s">
        <v>843</v>
      </c>
      <c r="H1603" s="26">
        <v>0</v>
      </c>
    </row>
    <row r="1604" spans="1:25" hidden="1" x14ac:dyDescent="0.3">
      <c r="A1604" s="26" t="s">
        <v>3868</v>
      </c>
      <c r="B1604" s="26">
        <v>0</v>
      </c>
      <c r="C1604" s="26" t="s">
        <v>444</v>
      </c>
      <c r="D1604" s="26" t="s">
        <v>620</v>
      </c>
      <c r="E1604" s="26" t="s">
        <v>624</v>
      </c>
      <c r="F1604" s="26">
        <v>2016</v>
      </c>
      <c r="G1604" s="26" t="s">
        <v>775</v>
      </c>
      <c r="H1604" s="26">
        <v>1</v>
      </c>
    </row>
    <row r="1605" spans="1:25" hidden="1" x14ac:dyDescent="0.3">
      <c r="A1605" s="26" t="s">
        <v>3869</v>
      </c>
      <c r="B1605" s="26">
        <v>0</v>
      </c>
      <c r="C1605" s="26" t="s">
        <v>444</v>
      </c>
      <c r="D1605" s="26" t="s">
        <v>620</v>
      </c>
      <c r="E1605" s="26" t="s">
        <v>624</v>
      </c>
      <c r="F1605" s="26">
        <v>2017</v>
      </c>
      <c r="G1605" s="26" t="s">
        <v>775</v>
      </c>
      <c r="H1605" s="26">
        <v>1</v>
      </c>
      <c r="I1605" s="26" t="s">
        <v>806</v>
      </c>
      <c r="J1605" s="26" t="s">
        <v>806</v>
      </c>
      <c r="K1605" s="26" t="s">
        <v>807</v>
      </c>
      <c r="M1605" s="27">
        <v>253499.76</v>
      </c>
      <c r="N1605" s="27">
        <v>172918.76</v>
      </c>
      <c r="O1605" s="27">
        <v>80581</v>
      </c>
      <c r="P1605" s="27">
        <v>12186883</v>
      </c>
      <c r="Q1605" s="27">
        <v>8014.3</v>
      </c>
      <c r="R1605" s="27">
        <v>1394.36</v>
      </c>
      <c r="S1605" s="27">
        <v>6619.94</v>
      </c>
      <c r="T1605" s="27">
        <v>1373333</v>
      </c>
      <c r="U1605" s="27">
        <v>261514.06</v>
      </c>
      <c r="V1605" s="27">
        <v>174313.12</v>
      </c>
      <c r="W1605" s="27">
        <v>87200.94</v>
      </c>
      <c r="X1605" s="27">
        <v>13560216</v>
      </c>
      <c r="Y1605" s="26" t="s">
        <v>3861</v>
      </c>
    </row>
    <row r="1606" spans="1:25" hidden="1" x14ac:dyDescent="0.3">
      <c r="A1606" s="26" t="s">
        <v>3870</v>
      </c>
      <c r="B1606" s="26">
        <v>0</v>
      </c>
      <c r="C1606" s="26" t="s">
        <v>444</v>
      </c>
      <c r="D1606" s="26" t="s">
        <v>621</v>
      </c>
      <c r="E1606" s="26" t="s">
        <v>624</v>
      </c>
      <c r="F1606" s="26">
        <v>2018</v>
      </c>
      <c r="G1606" s="26" t="s">
        <v>775</v>
      </c>
      <c r="H1606" s="26">
        <v>1</v>
      </c>
      <c r="I1606" s="26" t="s">
        <v>845</v>
      </c>
      <c r="J1606" s="26" t="s">
        <v>845</v>
      </c>
      <c r="K1606" s="26" t="s">
        <v>845</v>
      </c>
      <c r="L1606" s="26" t="s">
        <v>3863</v>
      </c>
      <c r="M1606" s="27">
        <v>107108.33</v>
      </c>
      <c r="N1606" s="27">
        <v>67821.490000000005</v>
      </c>
      <c r="O1606" s="27">
        <v>39286.839999999997</v>
      </c>
      <c r="P1606" s="27">
        <v>8077746</v>
      </c>
      <c r="Q1606" s="27">
        <v>2263.36</v>
      </c>
      <c r="R1606" s="27">
        <v>1904.12</v>
      </c>
      <c r="S1606" s="27">
        <v>359.24</v>
      </c>
      <c r="T1606" s="27">
        <v>681229</v>
      </c>
      <c r="U1606" s="27">
        <v>109371.69</v>
      </c>
      <c r="V1606" s="27">
        <v>69725.61</v>
      </c>
      <c r="W1606" s="27">
        <v>39646.080000000002</v>
      </c>
      <c r="X1606" s="27">
        <v>8758975</v>
      </c>
      <c r="Y1606" s="26" t="s">
        <v>3871</v>
      </c>
    </row>
    <row r="1607" spans="1:25" x14ac:dyDescent="0.3">
      <c r="A1607" s="26" t="s">
        <v>3872</v>
      </c>
      <c r="B1607" s="26">
        <v>0</v>
      </c>
      <c r="C1607" s="26" t="s">
        <v>444</v>
      </c>
      <c r="D1607" s="26" t="s">
        <v>621</v>
      </c>
      <c r="E1607" s="26" t="s">
        <v>624</v>
      </c>
      <c r="F1607" s="26">
        <v>2019</v>
      </c>
      <c r="G1607" s="26" t="s">
        <v>775</v>
      </c>
      <c r="H1607" s="26">
        <v>1</v>
      </c>
      <c r="I1607" s="26" t="s">
        <v>845</v>
      </c>
      <c r="J1607" s="26" t="s">
        <v>845</v>
      </c>
      <c r="K1607" s="26" t="s">
        <v>845</v>
      </c>
      <c r="L1607" s="26" t="s">
        <v>3863</v>
      </c>
      <c r="M1607" s="27">
        <v>141568.70000000001</v>
      </c>
      <c r="N1607" s="27">
        <v>103.79148085499</v>
      </c>
      <c r="O1607" s="27">
        <v>141464.90851914501</v>
      </c>
      <c r="P1607" s="27">
        <v>5823710</v>
      </c>
      <c r="Q1607" s="27">
        <v>446.49</v>
      </c>
      <c r="R1607" s="27">
        <v>0</v>
      </c>
      <c r="S1607" s="27">
        <v>446.49</v>
      </c>
      <c r="T1607" s="27">
        <v>629738</v>
      </c>
      <c r="U1607" s="27">
        <v>142015.19</v>
      </c>
      <c r="V1607" s="27">
        <v>103.79148085499</v>
      </c>
      <c r="W1607" s="27">
        <v>141911.398519145</v>
      </c>
      <c r="X1607" s="27">
        <v>6453448</v>
      </c>
      <c r="Y1607" s="26" t="s">
        <v>3873</v>
      </c>
    </row>
  </sheetData>
  <autoFilter ref="A3:Y1607" xr:uid="{C67E5D97-4B3E-4FDB-B345-E9CF3112ABE7}">
    <filterColumn colId="5">
      <filters>
        <filter val="2019"/>
      </filters>
    </filterColumn>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BF5C7DBFAD1341898193CCF527C622" ma:contentTypeVersion="12" ma:contentTypeDescription="Create a new document." ma:contentTypeScope="" ma:versionID="270a56a1b2835e245580f2b3eb101517">
  <xsd:schema xmlns:xsd="http://www.w3.org/2001/XMLSchema" xmlns:xs="http://www.w3.org/2001/XMLSchema" xmlns:p="http://schemas.microsoft.com/office/2006/metadata/properties" xmlns:ns3="84dece88-96d2-41fa-955a-c8326ec971df" xmlns:ns4="786c353a-88b5-4865-b268-55b7f4772f79" targetNamespace="http://schemas.microsoft.com/office/2006/metadata/properties" ma:root="true" ma:fieldsID="b55e6418e9be110f0db4643565044caf" ns3:_="" ns4:_="">
    <xsd:import namespace="84dece88-96d2-41fa-955a-c8326ec971df"/>
    <xsd:import namespace="786c353a-88b5-4865-b268-55b7f4772f7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dece88-96d2-41fa-955a-c8326ec971d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6c353a-88b5-4865-b268-55b7f4772f7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C19FA2-1C51-4BA0-ADA9-84B602320E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dece88-96d2-41fa-955a-c8326ec971df"/>
    <ds:schemaRef ds:uri="786c353a-88b5-4865-b268-55b7f4772f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B35504-FDA4-44AE-A3A5-2D616403520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84dece88-96d2-41fa-955a-c8326ec971df"/>
    <ds:schemaRef ds:uri="786c353a-88b5-4865-b268-55b7f4772f79"/>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DC1F1F1-3F0B-49C4-9BFA-071DCA9499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TAB A1</vt:lpstr>
      <vt:lpstr>2019 (March)</vt:lpstr>
      <vt:lpstr>Tax Report 2019 (March)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2019-08-14T11:15:03Z</dcterms:created>
  <dcterms:modified xsi:type="dcterms:W3CDTF">2023-05-26T09:40:31Z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0x0101000EBF5C7DBFAD1341898193CCF527C622</vt:lpwstr>
  </property>
  <property fmtid="{D5CDD505-2E9C-101B-9397-08002B2CF9AE}" pid="5" name="_dlc_DocIdItemGuid">
    <vt:lpwstr>c1448a9c-a91c-45fb-a684-028f2b5eca10</vt:lpwstr>
  </property>
</Properties>
</file>